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jorgerodolfocapelato/Downloads/"/>
    </mc:Choice>
  </mc:AlternateContent>
  <xr:revisionPtr revIDLastSave="1" documentId="8_{AC5A6C53-8B1A-644C-B7CB-2D21AA06E443}" xr6:coauthVersionLast="47" xr6:coauthVersionMax="47" xr10:uidLastSave="{4DDBC02F-0D20-BF49-AA6D-91DAC4F88816}"/>
  <bookViews>
    <workbookView xWindow="0" yWindow="760" windowWidth="30240" windowHeight="17440" xr2:uid="{6E6CDAB8-854A-4A14-95A6-378FB9ADA239}"/>
  </bookViews>
  <sheets>
    <sheet name="CONTROLE despesas" sheetId="5" r:id="rId1"/>
  </sheets>
  <definedNames>
    <definedName name="Adequações_estruturais">#REF!</definedName>
    <definedName name="_xlnm.Print_Area" localSheetId="0">'CONTROLE despesas'!$B$1:$L$333</definedName>
    <definedName name="Capacitações">#REF!</definedName>
    <definedName name="Consultas_em_aldeias">#REF!</definedName>
    <definedName name="Custo_EDS">#REF!</definedName>
    <definedName name="Despesas_mat_med">#REF!</definedName>
    <definedName name="Estudo_de_viabilidade">#REF!</definedName>
    <definedName name="Logística">#REF!</definedName>
    <definedName name="Triag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0" i="5" l="1"/>
  <c r="G67" i="5"/>
  <c r="F127" i="5"/>
  <c r="G184" i="5"/>
  <c r="G186" i="5"/>
  <c r="G185" i="5"/>
  <c r="G180" i="5"/>
  <c r="G182" i="5"/>
  <c r="G183" i="5"/>
  <c r="G181" i="5"/>
  <c r="G178" i="5"/>
  <c r="G179" i="5"/>
  <c r="G177" i="5"/>
  <c r="G175" i="5"/>
  <c r="G176" i="5"/>
  <c r="G174" i="5"/>
  <c r="G166" i="5"/>
  <c r="G164" i="5"/>
  <c r="G167" i="5"/>
  <c r="G168" i="5"/>
  <c r="G169" i="5"/>
  <c r="G170" i="5"/>
  <c r="G171" i="5"/>
  <c r="G173" i="5"/>
  <c r="G92" i="5"/>
  <c r="G62" i="5"/>
  <c r="G12" i="5" l="1"/>
  <c r="G49" i="5"/>
  <c r="G47" i="5"/>
  <c r="G46" i="5"/>
  <c r="G45" i="5"/>
  <c r="G44" i="5"/>
  <c r="G43" i="5"/>
  <c r="G42" i="5"/>
  <c r="G41" i="5"/>
  <c r="G40" i="5"/>
  <c r="G48" i="5"/>
  <c r="G39" i="5"/>
  <c r="G38" i="5"/>
  <c r="G37" i="5"/>
  <c r="G36" i="5"/>
  <c r="G35" i="5"/>
  <c r="G34" i="5"/>
  <c r="G33" i="5"/>
  <c r="G26" i="5"/>
  <c r="G32" i="5"/>
  <c r="G31" i="5"/>
  <c r="G30" i="5"/>
  <c r="G25" i="5"/>
  <c r="G29" i="5"/>
  <c r="G28" i="5"/>
  <c r="G27" i="5"/>
  <c r="G22" i="5"/>
  <c r="G21" i="5"/>
  <c r="G20" i="5"/>
  <c r="G24" i="5"/>
  <c r="G23" i="5"/>
  <c r="G19" i="5"/>
  <c r="G18" i="5"/>
  <c r="G17" i="5"/>
  <c r="G16" i="5"/>
  <c r="G15" i="5"/>
  <c r="G10" i="5"/>
  <c r="G14" i="5"/>
  <c r="G13" i="5"/>
  <c r="G11" i="5"/>
  <c r="G9" i="5"/>
  <c r="G8" i="5"/>
  <c r="G7" i="5"/>
  <c r="G6" i="5"/>
  <c r="G5" i="5"/>
  <c r="G89" i="5" l="1"/>
  <c r="G150" i="5"/>
  <c r="G153" i="5"/>
  <c r="G154" i="5"/>
  <c r="G158" i="5"/>
  <c r="G159" i="5"/>
  <c r="G160" i="5"/>
  <c r="G192" i="5"/>
  <c r="G221" i="5"/>
  <c r="G51" i="5"/>
  <c r="G90" i="5"/>
  <c r="G191" i="5"/>
  <c r="G165" i="5"/>
  <c r="G162" i="5"/>
  <c r="G157" i="5"/>
  <c r="G163" i="5"/>
  <c r="G156" i="5"/>
  <c r="G71" i="5"/>
  <c r="G127" i="5"/>
  <c r="G147" i="5"/>
  <c r="G139" i="5"/>
  <c r="G140" i="5"/>
  <c r="G132" i="5"/>
  <c r="G149" i="5"/>
  <c r="G134" i="5"/>
  <c r="G299" i="5"/>
  <c r="G148" i="5"/>
  <c r="G64" i="5"/>
  <c r="G72" i="5"/>
  <c r="G130" i="5"/>
  <c r="G113" i="5"/>
  <c r="G126" i="5"/>
  <c r="G121" i="5"/>
  <c r="G123" i="5"/>
  <c r="G114" i="5"/>
  <c r="G122" i="5"/>
  <c r="G115" i="5"/>
  <c r="G116" i="5"/>
  <c r="G117" i="5"/>
  <c r="G125" i="5"/>
  <c r="G124" i="5"/>
  <c r="G128" i="5"/>
  <c r="G129" i="5"/>
  <c r="G133" i="5"/>
  <c r="G73" i="5"/>
  <c r="G118" i="5"/>
  <c r="G120" i="5"/>
  <c r="G50" i="5"/>
  <c r="G52" i="5" l="1"/>
  <c r="G61" i="5"/>
  <c r="G65" i="5" l="1"/>
  <c r="G53" i="5" l="1"/>
  <c r="G54" i="5"/>
  <c r="G66" i="5"/>
  <c r="G56" i="5"/>
  <c r="G60" i="5"/>
  <c r="G55" i="5"/>
  <c r="G63" i="5"/>
  <c r="G57" i="5"/>
  <c r="G58" i="5"/>
  <c r="G59" i="5"/>
  <c r="G82" i="5"/>
  <c r="G68" i="5"/>
  <c r="G78" i="5"/>
  <c r="G87" i="5"/>
  <c r="G79" i="5"/>
  <c r="G80" i="5"/>
  <c r="G81" i="5"/>
  <c r="G88" i="5"/>
  <c r="G91" i="5"/>
  <c r="G84" i="5"/>
  <c r="G83" i="5"/>
  <c r="G101" i="5"/>
  <c r="G98" i="5"/>
  <c r="G102" i="5"/>
  <c r="G106" i="5"/>
  <c r="G99" i="5"/>
  <c r="G112" i="5"/>
  <c r="G110" i="5"/>
  <c r="G103" i="5"/>
  <c r="G104" i="5"/>
  <c r="G111" i="5"/>
  <c r="G109" i="5"/>
  <c r="G94" i="5"/>
  <c r="G95" i="5"/>
  <c r="G107" i="5"/>
  <c r="G108" i="5"/>
  <c r="G97" i="5"/>
  <c r="G96" i="5"/>
  <c r="G105" i="5"/>
  <c r="G119" i="5"/>
  <c r="G135" i="5"/>
  <c r="G136" i="5"/>
  <c r="G142" i="5"/>
  <c r="G141" i="5"/>
  <c r="G143" i="5"/>
  <c r="G144" i="5"/>
  <c r="G145" i="5"/>
  <c r="G151" i="5"/>
  <c r="G137" i="5"/>
  <c r="G85" i="5"/>
  <c r="G100" i="5"/>
  <c r="G86" i="5"/>
  <c r="G146" i="5"/>
  <c r="G161" i="5"/>
  <c r="G155" i="5"/>
  <c r="G193" i="5"/>
  <c r="G210" i="5"/>
  <c r="G211" i="5"/>
  <c r="G212" i="5"/>
  <c r="G213" i="5"/>
  <c r="G214" i="5"/>
  <c r="G215" i="5"/>
  <c r="G216" i="5"/>
  <c r="G217" i="5"/>
  <c r="G218" i="5"/>
  <c r="G219" i="5"/>
  <c r="G220" i="5"/>
  <c r="G187" i="5"/>
  <c r="G194" i="5"/>
  <c r="G195" i="5"/>
  <c r="G196" i="5"/>
  <c r="G197" i="5"/>
  <c r="G198" i="5"/>
  <c r="G199" i="5"/>
  <c r="G200" i="5"/>
  <c r="G188" i="5"/>
  <c r="G190" i="5"/>
  <c r="G189" i="5"/>
  <c r="G204" i="5"/>
  <c r="G201" i="5"/>
  <c r="G202" i="5"/>
  <c r="G203" i="5"/>
  <c r="G205" i="5"/>
  <c r="G209" i="5"/>
  <c r="G206" i="5"/>
  <c r="G207" i="5"/>
  <c r="G208" i="5"/>
  <c r="G228" i="5"/>
  <c r="G298" i="5"/>
  <c r="G234" i="5"/>
  <c r="G235" i="5"/>
  <c r="G236" i="5"/>
  <c r="G237" i="5"/>
  <c r="G238" i="5"/>
  <c r="G239" i="5"/>
  <c r="G241" i="5"/>
  <c r="G69" i="5"/>
  <c r="G70" i="5"/>
  <c r="G74" i="5"/>
  <c r="G75" i="5"/>
  <c r="G229" i="5"/>
  <c r="G230" i="5"/>
  <c r="G240" i="5"/>
  <c r="G231" i="5"/>
  <c r="G232" i="5"/>
  <c r="G233" i="5"/>
  <c r="G243" i="5"/>
  <c r="G242" i="5"/>
  <c r="G244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245" i="5"/>
  <c r="G246" i="5"/>
  <c r="G247" i="5"/>
  <c r="G248" i="5"/>
  <c r="G249" i="5"/>
  <c r="G259" i="5"/>
  <c r="G250" i="5"/>
  <c r="G251" i="5"/>
  <c r="G252" i="5"/>
  <c r="G253" i="5"/>
  <c r="G254" i="5"/>
  <c r="G255" i="5"/>
  <c r="G256" i="5"/>
  <c r="G257" i="5"/>
  <c r="G258" i="5"/>
  <c r="G261" i="5"/>
  <c r="G266" i="5"/>
  <c r="G267" i="5"/>
  <c r="G222" i="5"/>
  <c r="G260" i="5"/>
  <c r="G263" i="5"/>
  <c r="G262" i="5"/>
  <c r="G317" i="5"/>
  <c r="G265" i="5"/>
  <c r="G264" i="5"/>
  <c r="G268" i="5"/>
  <c r="G272" i="5"/>
  <c r="G223" i="5"/>
  <c r="G269" i="5"/>
  <c r="G271" i="5"/>
  <c r="G318" i="5"/>
  <c r="G273" i="5"/>
  <c r="G319" i="5"/>
  <c r="G131" i="5"/>
  <c r="G138" i="5"/>
  <c r="G152" i="5"/>
  <c r="G270" i="5"/>
  <c r="G274" i="5"/>
  <c r="G320" i="5"/>
  <c r="G321" i="5"/>
  <c r="G279" i="5"/>
  <c r="G275" i="5"/>
  <c r="G276" i="5"/>
  <c r="G224" i="5"/>
  <c r="G277" i="5"/>
  <c r="G278" i="5"/>
  <c r="G227" i="5"/>
  <c r="G280" i="5"/>
  <c r="G322" i="5"/>
  <c r="G281" i="5"/>
  <c r="G282" i="5"/>
  <c r="G225" i="5"/>
  <c r="G226" i="5"/>
  <c r="G283" i="5"/>
  <c r="G323" i="5"/>
  <c r="G284" i="5"/>
  <c r="G32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76" i="5"/>
  <c r="G77" i="5"/>
  <c r="G93" i="5"/>
  <c r="G326" i="5"/>
  <c r="G327" i="5"/>
  <c r="G328" i="5"/>
  <c r="G325" i="5"/>
  <c r="G329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H349" i="5" l="1"/>
  <c r="L12" i="5"/>
  <c r="L15" i="5" l="1"/>
</calcChain>
</file>

<file path=xl/sharedStrings.xml><?xml version="1.0" encoding="utf-8"?>
<sst xmlns="http://schemas.openxmlformats.org/spreadsheetml/2006/main" count="1340" uniqueCount="538">
  <si>
    <t>ITEM</t>
  </si>
  <si>
    <t>QUANTIDADE</t>
  </si>
  <si>
    <t>VALOR UNIT</t>
  </si>
  <si>
    <t>VALOR TOTAL</t>
  </si>
  <si>
    <t>DATA</t>
  </si>
  <si>
    <t>COMPRADOR</t>
  </si>
  <si>
    <t>Doc Fiscal</t>
  </si>
  <si>
    <t>VERBA DISPONÍVEL</t>
  </si>
  <si>
    <t>$ ADITIVO</t>
  </si>
  <si>
    <t>GASTOS</t>
  </si>
  <si>
    <t>SALDO ATUAL</t>
  </si>
  <si>
    <t>TOTAL</t>
  </si>
  <si>
    <t>Alimentação</t>
  </si>
  <si>
    <t>Combustível</t>
  </si>
  <si>
    <t>Deslocamento de pessoas</t>
  </si>
  <si>
    <t>Deslocamento de carga</t>
  </si>
  <si>
    <t>Acomodação</t>
  </si>
  <si>
    <t>Material Logístico</t>
  </si>
  <si>
    <t>Mão de Obra</t>
  </si>
  <si>
    <t>Material Hospitalar</t>
  </si>
  <si>
    <t>Material de Escritório</t>
  </si>
  <si>
    <t>Memória de Cálculo - Expedição 57 - Xavante</t>
  </si>
  <si>
    <t>Custo Administrativo</t>
  </si>
  <si>
    <t>2 - Capacitação de Profissionais de Saúde e Indígenas Locais e voluntários EDS</t>
  </si>
  <si>
    <t>CENTRO DE CUSTO</t>
  </si>
  <si>
    <t>5 - Logística e transporte de carga, de profissionais voluntários e de pacientes</t>
  </si>
  <si>
    <t>4 - Adequações estruturais para execução da expedição</t>
  </si>
  <si>
    <t xml:space="preserve">é </t>
  </si>
  <si>
    <t>7 - Equipamentos, Insumos, medicamentos, materiais e serviços</t>
  </si>
  <si>
    <t>1 -  Análise de Viabilidade</t>
  </si>
  <si>
    <t>8 - Alimentação em Expedição</t>
  </si>
  <si>
    <t>Passagem - VCP-BPG-VCP - Marcia Abdala</t>
  </si>
  <si>
    <t>Passagem - PTO-VCP-PTO5 - Ana Maria Alves</t>
  </si>
  <si>
    <t>Passagem - VCP-BPG-VCP - Genario, Flavio e Ana Maria</t>
  </si>
  <si>
    <t>Tawfiqs Palace Hotel - Pagamento sinal hospedagem equipe precursora</t>
  </si>
  <si>
    <t>Relatório de KM - Marcia Abdala - Translado Sousas / Aeroporto</t>
  </si>
  <si>
    <t>RSCSS GF QUATRO P-001008</t>
  </si>
  <si>
    <t>RSHOP FEL EMPREEN-001008</t>
  </si>
  <si>
    <t>RSHOP SUBWAY EMBA-001081</t>
  </si>
  <si>
    <t>RSHOP REI DO MATE-001008</t>
  </si>
  <si>
    <t>RSHOP TAWFIQ S PA-001008</t>
  </si>
  <si>
    <t>RSHOP CHURRASCARI-001008</t>
  </si>
  <si>
    <t>RSHOP GF QUATRO P-001081</t>
  </si>
  <si>
    <t>RSHOP MP MAQUINA-001008</t>
  </si>
  <si>
    <t>Cooperporto - Cooperativa de Taxi</t>
  </si>
  <si>
    <t>RSHOP NILZA -001081</t>
  </si>
  <si>
    <t>RSHOP FLY HOTEL -001008</t>
  </si>
  <si>
    <t>Aplicativo local de transporte - translado Hotel / Aeroporto</t>
  </si>
  <si>
    <t>Aplicativo local de transporte - translado em Barra do Garça</t>
  </si>
  <si>
    <t>RSCSS ElianaBatis-001008</t>
  </si>
  <si>
    <t>RSCSS FEL EMPREEN-001008</t>
  </si>
  <si>
    <t>RSHOP PIZZARIA PO-001081</t>
  </si>
  <si>
    <t>RSHOP HOTEL E RES-001081</t>
  </si>
  <si>
    <t>RSHOP MACAMPOS -001081</t>
  </si>
  <si>
    <t>RSHOP RESTAURANTE-001081</t>
  </si>
  <si>
    <t>RSHOP CHURRASCARI-001081</t>
  </si>
  <si>
    <t>RSHOP SUBADQ CEN-001081</t>
  </si>
  <si>
    <t>RSHOP S KAMOTO S-001081</t>
  </si>
  <si>
    <t>RSHOP TAWFIQ S PA-001081</t>
  </si>
  <si>
    <t>RSHOP MP PPONTOD-001081</t>
  </si>
  <si>
    <t>RSHOP RBA COMERCI-001081</t>
  </si>
  <si>
    <t>Translado Residencia / Aeroporto - Flavio Pignati</t>
  </si>
  <si>
    <t>Translado J Egidio / Aeroporto  (Ana Maria de Paula)-Eliude De Souza</t>
  </si>
  <si>
    <t>03/10/2025 - Despesas com mercado - Despesas Genario Kanashiro</t>
  </si>
  <si>
    <t>01/10/2025 - Despesas com Uber - Despesas Genario Kanashiro</t>
  </si>
  <si>
    <t>07/10/2025 - Despesas com Uber - Despesas Genario Kanashiro</t>
  </si>
  <si>
    <t>08/10/2025 - Despesas com Uber - Despesas Genario Kanashiro</t>
  </si>
  <si>
    <t>09/10/2025 - Despesas com Uber - Despesas Genario Kanashiro</t>
  </si>
  <si>
    <t>Alve Med - Sinal compra de equipamentos</t>
  </si>
  <si>
    <t>11 - Custo administrativo EDS</t>
  </si>
  <si>
    <t>RSHOP-PETROBRAS V-001008 - Viagem Flavio Pignati</t>
  </si>
  <si>
    <t>RSHOP-CasaDoNorte-001008 - Viagem Flavio Pignati</t>
  </si>
  <si>
    <t>Despesas com  UBER (Eliel Martins em 21/10/2025)</t>
  </si>
  <si>
    <t>Despesas com lanche para reunião de enfermagem  NF.106172</t>
  </si>
  <si>
    <t>MC Tur Viagens e Turismo - 09 Passagens Ida e Volta - Avulso</t>
  </si>
  <si>
    <t>Fundo Administrativo EDS</t>
  </si>
  <si>
    <t>MC Tur Viagens e Turismo - 04 Passagens Ida e Volta - Avulso</t>
  </si>
  <si>
    <t>ALMOÇO VOLUNTARIO PREPARAÇÃO CARGA</t>
  </si>
  <si>
    <t>ALMOÇO VOLUNTARIOS PREPARAÇÃO CARGA</t>
  </si>
  <si>
    <t>RSHOP CASA DO PAP-001008 - Material de consumo</t>
  </si>
  <si>
    <t>RSHOP KALUNGA CAM-001008 - MATERIAL DE ESCRITORIO PARA EXPEDIÇÃO</t>
  </si>
  <si>
    <t>RSHOP DOMPLASTIC -001008 - INSUMOS DIVERSOS</t>
  </si>
  <si>
    <t>RSHOP LEROY MERLI-001008 - INSUMOS DIVERSOS</t>
  </si>
  <si>
    <t>RSHOP CAMPMED PRO-001008 - INSUMOS MÉDICOS</t>
  </si>
  <si>
    <t>CASA DO PAPEL CPS - INSUMOA LOGISTICOS</t>
  </si>
  <si>
    <t>Brenda S M Machedo - ShekinahTur - ONIBUS FRETADO PARA EQUIPE</t>
  </si>
  <si>
    <t>ABASTECIMENTO VEICULO DE VOLUNTARIO PREPARAÇÃO DA CARGA - KAIO CAMISÃO</t>
  </si>
  <si>
    <t>ABASTECIMENTO VEICULO DE VOLUNTARIO PREPARAÇÃO DA CARGA - GIOVANNI FERREIRA</t>
  </si>
  <si>
    <t>HI Technologies - Aluguel de Equipamento + insumos médicos</t>
  </si>
  <si>
    <t>Cirurgica Bom Preço - Insumos Médicos  NFs 8908 e 8909 de 06/11/2025</t>
  </si>
  <si>
    <t>GENARIO Kanashiro - REEMB DESP COM ALIMENTAÇÃO EQUIPE ORGANIZAÇÃO DA CARGA</t>
  </si>
  <si>
    <t>FLY Hotel - Hospedagem em Cuiabá enfermeira Gizelia Nascimento</t>
  </si>
  <si>
    <t>Rede Mix Comercial - MATERIAL DE LOGISTICA PARA EXPEDIÇÃO</t>
  </si>
  <si>
    <t>Marley Cardoso Cavalcante - transporte de mercadoria</t>
  </si>
  <si>
    <t>Tawfiqs Palace Hotel -Hospedagem equipe Pariodo 10 a 11/11/2025</t>
  </si>
  <si>
    <t>RSHOP-GF QUATRO P-001008 - Alimentação 4 pessoas</t>
  </si>
  <si>
    <t>RSHOP-ARARA AZUL -001008 - 4 PASSAGENS DE ONIBUS</t>
  </si>
  <si>
    <t>RSHOP-D A FREITAS-001008 - Alimentação equipe</t>
  </si>
  <si>
    <t>Effective Farmacia - Insumos médicos  NF.32339</t>
  </si>
  <si>
    <t>RSHOP-RESTAURANTE-001008 - Alimentação equipe montagem</t>
  </si>
  <si>
    <t>SUPER ARAGUAIA - Alimentação equipe</t>
  </si>
  <si>
    <t>NILO SUPERMERCADO - Alimentação equipe NF.259083</t>
  </si>
  <si>
    <t>NILO SUPERMERCADO - Alimentação equipe NF.259066</t>
  </si>
  <si>
    <t>Tawfiqs Palace Hotel - Hospedagem equipe Pariodo 11  a 12/11/2025  NF.36861</t>
  </si>
  <si>
    <t>Tawfiqs Palace Hotel - Hospedagem equipe Pariodo 12  a 13/11/2025  NF.36862</t>
  </si>
  <si>
    <t>NILO SUPERMERCADO - Alimentação equipe  NF.259100</t>
  </si>
  <si>
    <t>GAS LINDA CHAMA - 7 GLP ENVASADO EM BOTIJÃO NF.106338</t>
  </si>
  <si>
    <t>TECNOCLIN EQUIPAMENTOS MÉDICOS - FILTRO BIOLOGICO  NF.47105</t>
  </si>
  <si>
    <t>NILO SUPERMERCADO - Alimentação equipe  NF.259142</t>
  </si>
  <si>
    <t>RSHOP-CHURRASCARI-001008 - Alimentação equipe</t>
  </si>
  <si>
    <t>Opus Medical - Locação de 01 aparelho de Ultrasson</t>
  </si>
  <si>
    <t>RSHOP-A B PEREIR-001008</t>
  </si>
  <si>
    <t>RSHOP-SUPERMERCAD-001008 - Alimentação equipe</t>
  </si>
  <si>
    <t>RSHOP-IMPORTADOS -001008 - INSUMOS LOGISTICOS</t>
  </si>
  <si>
    <t>RSCCS-BARAKAT SAA-001008 - INSUMOS LOGISTICOS</t>
  </si>
  <si>
    <t>Lunardi Impressões - 02 banners tamanho 90X1.20 NF,457  nf.457</t>
  </si>
  <si>
    <t>FRV Confecções Ltda - Compra 200 camisetas  NF.2776</t>
  </si>
  <si>
    <t>RSHOP-TAWFIQ S PA-001008</t>
  </si>
  <si>
    <t>RSHOP-CENTER LUZ -001008</t>
  </si>
  <si>
    <t>RSHOP-MendocaSupe-001008 - Material de Limpeza  NF.51027</t>
  </si>
  <si>
    <t>RSHOP-RODO REDE D-001008</t>
  </si>
  <si>
    <t>Nova Dental Progresso - REEMB RENAN MF.362763</t>
  </si>
  <si>
    <t>Posto Barril - 25 litros de combustivel</t>
  </si>
  <si>
    <t>E C Transporte Ltda - Sinal Transporte da equipe de 35 pessoas</t>
  </si>
  <si>
    <t>RSHOP-POSTO TIGRA-001008 - Combustivel</t>
  </si>
  <si>
    <t>Zampa Auto Posto - Combustivel veículos equipe</t>
  </si>
  <si>
    <t>NilO SUPERMERCADO - ALIMENTAÇÃO EQUIPE  NF.259399</t>
  </si>
  <si>
    <t>RSHOP HIPERMERCAD-001008 - Alimentação equipe</t>
  </si>
  <si>
    <t>Nosso Posto II - Abastecimentos veiculos equipe</t>
  </si>
  <si>
    <t>Auto Posto Boa Vista - Abastecimentos veiculos equipe</t>
  </si>
  <si>
    <t>RSHOP-SANTA CLARA-001008</t>
  </si>
  <si>
    <t>RSHOP-MP WSPNEUS-001008</t>
  </si>
  <si>
    <t>Angibe Barros Filho - Locação de Gerador</t>
  </si>
  <si>
    <t>NILO SUPERMERCADO - ALIMENTAÇÃO EQUIPE</t>
  </si>
  <si>
    <t>RSHOP CHURRASCARI-001008 - Aalimentação equipe</t>
  </si>
  <si>
    <t>RSHOP POSTOS DUME-001008 - Abastecimentos veiculos equipe</t>
  </si>
  <si>
    <t>RSCSS-LanchoneteC-001081 - Alimentação equipe</t>
  </si>
  <si>
    <t>RSHOP-CENTER LUZ -001008 - Insumos Logisticos</t>
  </si>
  <si>
    <t>RSHOP-ATACADAO 89-001008 - Insumos Logisticos</t>
  </si>
  <si>
    <t>Clecio Dias De Melo - Abastecimento veículo Dsei Xavantes</t>
  </si>
  <si>
    <t>RSHOP-JIM COM CA-001008</t>
  </si>
  <si>
    <t>RSHOP-ATACADAO DA-001008</t>
  </si>
  <si>
    <t>Ovidio Silva Santos - Cpmpra de medicamento NF.406</t>
  </si>
  <si>
    <t>Ovidio Silva Santos - Cpmpra de medicamento NF.407</t>
  </si>
  <si>
    <t>RSHOP-BARRAFORTE -001081</t>
  </si>
  <si>
    <t>RSHOP A B PEREIR-001008</t>
  </si>
  <si>
    <t>Orismar Pereira Da Silva - Compra de carne para Maralwatsede</t>
  </si>
  <si>
    <t>Posto Primavera - Abastecimentos veiculos equipe</t>
  </si>
  <si>
    <t>Eliude De Souza - Translado J Egidio / Aeroporto + Retirada de medicamentos</t>
  </si>
  <si>
    <t>Barrafarma - Medicamentos</t>
  </si>
  <si>
    <t>VIKTORIA CARGAS</t>
  </si>
  <si>
    <t>Reginey Macera - REEMB DESPESAS COM INSUMOS</t>
  </si>
  <si>
    <t>Marley Cardoso Cavalcante - SALDP PAGTO.TRANSPORTE DE MERCADORIA</t>
  </si>
  <si>
    <t>Serra Azul Plaza Hotel - Retorno equipe de 33 voluntários (saldo)</t>
  </si>
  <si>
    <t>E C Transporte Ltda - Transporte da equipe de 35 pessoas (SALDO)</t>
  </si>
  <si>
    <t>Novares Hotel - Retorno equipe de 12 voluntários em Goiania</t>
  </si>
  <si>
    <t>Posto Primavera - Abastecimentos veiculos equipe  NF.74830</t>
  </si>
  <si>
    <t>Posto Primavera - Abastecimentos veiculos equipe  NF.74831</t>
  </si>
  <si>
    <t>Zampa Auto Posto - Combustivel veículos equipe  NF.87667</t>
  </si>
  <si>
    <t>Nosso Posto II - Abastecimentos veiculos equipe  NF.12088</t>
  </si>
  <si>
    <t>Construtora Girassol - Material logistico  NF.3820</t>
  </si>
  <si>
    <t>Leticia Barbosa Da Silva Araujo - Reemb.compra de alface  NF.259640</t>
  </si>
  <si>
    <t>NILO SUPERMERCADO - ALIMENTAÇÃO EQUIPE  NF.259785</t>
  </si>
  <si>
    <t>Posto Primavera - Abastecimentos veiculos equipe  NF.74758</t>
  </si>
  <si>
    <t>Posto Primavera - Abastecimentos veiculos equipe  NF.74822</t>
  </si>
  <si>
    <t>Serra Azul Plaza Hotel - Retorno equipe de voluntários</t>
  </si>
  <si>
    <t>Posto Primavera - Abastecimentos veiculos equipe  NF.74851</t>
  </si>
  <si>
    <t>NILO SUPERMERCADO - AGUA MINERAL EQUIPE  NF.79355</t>
  </si>
  <si>
    <t>Posto Cidade - Abastecimentos veiculos equipe  NF.2541</t>
  </si>
  <si>
    <t>Zampa Auto Posto - Abastecimentos veiculos equipe   NF.887860</t>
  </si>
  <si>
    <t>Posto Primavera - Abastecimentos veiculos equipe  NF.74875</t>
  </si>
  <si>
    <t>Paddock Crimeia Leste - Abastecimentos veiculos equipe NF.387</t>
  </si>
  <si>
    <t>Paddock Crimeia Leste - Abastecimentos veiculos equipe NF.65318</t>
  </si>
  <si>
    <t>GAZIN S/A - EQUIPAMENTO PARA LOGISTICA  NF.291753</t>
  </si>
  <si>
    <t>COML BOM TAKI - Insumos  NF.17350</t>
  </si>
  <si>
    <t>GAZIN S/A - EQUIPAMENTO PARA LOGISTICA  NF.3826</t>
  </si>
  <si>
    <t>Planaltomotive - Material logistico  NF.19378</t>
  </si>
  <si>
    <t>Lares Materiais Para Construção - Material logistico  NF.1172857</t>
  </si>
  <si>
    <t>Centerluz - Material logistico  NF.160280</t>
  </si>
  <si>
    <t>Casa Do Corta Pau Tecnologia - Compra de 1 gerador  NF.24767</t>
  </si>
  <si>
    <t>Atacadão Da Construção - Insumos Logisticos  NF.63565</t>
  </si>
  <si>
    <t>Gazin S/A  NF.3903</t>
  </si>
  <si>
    <t>Zampa Auto Posto - Combustível p/ gerador e camionete e carro alugado de  Sangradou NF.87587</t>
  </si>
  <si>
    <t xml:space="preserve"> Marcio De Jesus Lima - FALCAO PEREIRA COM COMB - Abastecimentos veiculos equipe   NF.18810</t>
  </si>
  <si>
    <t>Posto Tigrão - Combustível para abastecimento de veiculos de Marawatede  NF.90105</t>
  </si>
  <si>
    <t>Nosso Posto II - Abastecimentos veiculos equipe  NF.12146</t>
  </si>
  <si>
    <t>Tawfiqs Palace Hotel - Hospedagem equipe Pariodo 14  a 15/11/2025  NF.36890</t>
  </si>
  <si>
    <t>Tawfiqs Palace Hotel - Hospedagem equipe Pariodo 14  a 15/11/2025  NF.36889</t>
  </si>
  <si>
    <t>Marcio De Jesus Lima - Posto Abobrao Rio Verde  NF.13778</t>
  </si>
  <si>
    <t>Leo Satoshi Hida - Reembolso despesas com expedição</t>
  </si>
  <si>
    <t>Serra Azul Plaza Hotel - Retorno equipe de 33 voluntários (sinal)  NF,40456</t>
  </si>
  <si>
    <t>Shakinah Tur Agencia De Turismo - Transporte equipe (extra)</t>
  </si>
  <si>
    <t>14/11/2025 - Alimentação equipe  NF.30129  -  ANA MARIA DE PAULA ALVES</t>
  </si>
  <si>
    <t>14/11/2025 - Alimentação equipe   -  ANA MARIA DE PAULA ALVES</t>
  </si>
  <si>
    <t>14/11/2025 - Refeições equipe - Clara Lanchonete  -  ANA MARIA DE PAULA ALVES</t>
  </si>
  <si>
    <t>20/11/2025 - Marlene R Silva, ajudante cozinha (4 dias)  -  ANA MARIA DE PAULA ALVES</t>
  </si>
  <si>
    <t>20/11/2025 - Denizia Simene A Santos, cozinheira (7 dias)  -  ANA MARIA DE PAULA ALVES</t>
  </si>
  <si>
    <t>20/11/2025 - Darcina Wantomoiupiõ, ajudante de cozinha (7 dias)  -  ANA MARIA DE PAULA ALVES</t>
  </si>
  <si>
    <t>20/11/2025 - Donata,  ajudante de cozinha (7 dias)  -  ANA MARIA DE PAULA ALVES</t>
  </si>
  <si>
    <t>20/11/2025 - Claudete, ajudante de cozinha (7 dias)  -  ANA MARIA DE PAULA ALVES</t>
  </si>
  <si>
    <t>20/11/2025 - Guilherme Tomutsu, ajudante de limpeza (6 dias)  -  ANA MARIA DE PAULA ALVES</t>
  </si>
  <si>
    <t>20/11/2025 - Franco T Hoireaedi, ajudante de limpeza (6 dias)  -  ANA MARIA DE PAULA ALVES</t>
  </si>
  <si>
    <t>20/11/2025 - Irene Wantomowe, cozinheira (5 dias)  -  ANA MARIA DE PAULA ALVES</t>
  </si>
  <si>
    <t>20/11/2025 - Roselita Wantomopo, ajudante de cozinha (5 dias)  -  ANA MARIA DE PAULA ALVES</t>
  </si>
  <si>
    <t>20/11/2025 - Geovana Penho, ajudante de cozinha (5 dias)  -  ANA MARIA DE PAULA ALVES</t>
  </si>
  <si>
    <t>20/11/2025 - Cristiane Wauto, ajudante de cozinha (5 dias)  -  ANA MARIA DE PAULA ALVES</t>
  </si>
  <si>
    <t>20/11/2025 - Maria Madalena W Tsuori, ajudante de cozinha (5 dias)  -  ANA MARIA DE PAULA ALVES</t>
  </si>
  <si>
    <t>20/11/2025 - Compra de Gás - Estrelão Gás  -  ANA MARIA DE PAULA ALVES</t>
  </si>
  <si>
    <t>21/11/2025 - Alimentação equipe - Starbucks  -  ANA MARIA DE PAULA ALVES</t>
  </si>
  <si>
    <t>21/11/2025 - Alimentação equipe - Araguaia Sushi  NF.30283  -  ANA MARIA DE PAULA ALVES</t>
  </si>
  <si>
    <t>21/11/2025 - Alimentação equipe - Churrascaria Avenida  NF.77597  -  ANA MARIA DE PAULA ALVES</t>
  </si>
  <si>
    <t>21/11/2025 - Alimentação equipe - Restaurante Machado  NF.16683  -  ANA MARIA DE PAULA ALVES</t>
  </si>
  <si>
    <t>15/11/2025 - Alimentação equipe - Lanchonete e Churrascaria Rocha  -  ANA MARIA DE PAULA ALVES</t>
  </si>
  <si>
    <t>15/11/2025 - Agua mineral equipe  NF.22844  -  ANA MARIA DE PAULA ALVES</t>
  </si>
  <si>
    <t>15/11/2025 - Compra de 2 Bombas - TS Martins Com NF.23234  -  ANA MARIA DE PAULA ALVES</t>
  </si>
  <si>
    <t>15/11/2025 - Alimentação equipe - Hiper Globo   NF.340070  -  ANA MARIA DE PAULA ALVES</t>
  </si>
  <si>
    <t>17/11/2025 - Compra de Gás - Alex Amorim Com  NF.4495  -  ANA MARIA DE PAULA ALVES</t>
  </si>
  <si>
    <t>19/11/2025 - Alimentação equipe - JC Martins  NF.61108  -  ANA MARIA DE PAULA ALVES</t>
  </si>
  <si>
    <t>21/11/2025 - Compra de gasolina - Auto Posto Vale da Serra  NF.9032  -  ANA MARIA DE PAULA ALVES</t>
  </si>
  <si>
    <t>21/11/2025 - Compra de gasolina - Postos Dume    NF.32502  -  ANA MARIA DE PAULA ALVES</t>
  </si>
  <si>
    <t>22/11/2025 - Despesas com UBER  -  ANA MARIA DE PAULA ALVES</t>
  </si>
  <si>
    <t>22/11/2025 - Despesas com alimentação  -  ANA MARIA DE PAULA ALVES</t>
  </si>
  <si>
    <t>22/11/2025 - Despesas com alimentação - Lanchonete Tracaja  -  ANA MARIA DE PAULA ALVES</t>
  </si>
  <si>
    <t>Marley Cardoso Cavalcante - PAGTO.TRANSPORTE DE MERCADORIA  NF.38030</t>
  </si>
  <si>
    <t>Transportadora Otaviana Ltda - Conhecimento de Transporte nº 64439</t>
  </si>
  <si>
    <t>Transportadora Anaivato Ltda - Conhecimento de Transporte nº 58402</t>
  </si>
  <si>
    <t>12/11/2025 - Despesas com UBER - SILVANA TERUEL MARTINS</t>
  </si>
  <si>
    <t>13/11/2025 - Compra material Odondo -  SILVANA TERUEL MARTINS</t>
  </si>
  <si>
    <t>22/11/2025 - Despesas com UBER -  SILVANA TERUEL MARTINS</t>
  </si>
  <si>
    <t>12/11/2025 - Alimentação - Divino Fogo  NF.10052 - ROBERTA MURASAKI</t>
  </si>
  <si>
    <t>12/11/2025 - Expresso Concorrencia - Edison Caldas - ROBERTA MURASAKI</t>
  </si>
  <si>
    <t>12/11/2025 - Expresso Concorrencia - Giovanni Barone - ROBERTA MURASAKI</t>
  </si>
  <si>
    <t>12/11/2025 - Expresso Concorrencia - Roberta Murasaki - ROBERTA MURASAKI</t>
  </si>
  <si>
    <t>12/11/2025 - Expresso Concorrencia - Silvana Teruel - ROBERTA MURASAKI</t>
  </si>
  <si>
    <t>12/11/2025 - Expresso Concorrencia - Excesso de Bagagem - ROBERTA MURASAKI</t>
  </si>
  <si>
    <t>12/11/2025 - Carregadores de bagagem - 14685 - ROBERTA MURASAKI</t>
  </si>
  <si>
    <t>12/11/2025 - Despsas com Taxi - ROBERTA MURASAKI</t>
  </si>
  <si>
    <t>12/11/2025 - Guarda Volume - ROBERTA MURASAKI</t>
  </si>
  <si>
    <t>12/11/2025 - Despesas com Taxi - ROBERTA MURASAKI</t>
  </si>
  <si>
    <t>12/11/2025 - Alimentação - Restaurante dos Reis - ROBERTA MURASAKI</t>
  </si>
  <si>
    <t>13/11/2025 - Agua Mineral- ROBERTA MURASAKI</t>
  </si>
  <si>
    <t>13/11/2025 - Alimentação  NF.81346 - ROBERTA MURASAKI</t>
  </si>
  <si>
    <t>13/11/2025 - Magazine Miranda  NF.79224 - ROBERTA MURASAKI</t>
  </si>
  <si>
    <t>14/11/2025 - Compra de Gasolina  NF224883 - ROBERTA MURASAKI</t>
  </si>
  <si>
    <t>15/11/2025 - Diárias trabalhadas - Clodoaldo - ROBERTA MURASAKI</t>
  </si>
  <si>
    <t>15/11/2025 - Diárias trabalhadas - Idjaluri - ROBERTA MURASAKI</t>
  </si>
  <si>
    <t>15/11/2025 - Diárias trabalhadas - Deusimar - ROBERTA MURASAKI</t>
  </si>
  <si>
    <t>15/11/2025 - Diárias trabalhadas - Jonatas - ROBERTA MURASAKI</t>
  </si>
  <si>
    <t>15/11/2025 - Diárias trabalhadas - José Carlos - ROBERTA MURASAKI</t>
  </si>
  <si>
    <t>20/11/2025 - Diárias 12 a 20/11 - Maria da Gloria - ROBERTA MURASAKI</t>
  </si>
  <si>
    <t>20/11/2025 - Diárias 14 a 20/11 - Ambrosio Babati  - ROBERTA MURASAKI</t>
  </si>
  <si>
    <t>20/11/2025 - Diarias 14 a 20/11 - Ledemar Omati - ROBERTA MURASAKI</t>
  </si>
  <si>
    <t>20/11/2025 - Diarias 14 a 20/11 - Vicencia Tsinhotse - ROBERTA MURASAKI</t>
  </si>
  <si>
    <t>20/11/2025 - Diarias 14 a 20/11 - Jucelene Re Uwari - ROBERTA MURASAKI</t>
  </si>
  <si>
    <t>20/11/2025 - Diarias 14 a 20/11 - Gersonita Patera - ROBERTA MURASAKI</t>
  </si>
  <si>
    <t>20/11/2025 - Diarias 14 a 20/11 - Osmarina P Tsibdadze - ROBERTA MURASAKI</t>
  </si>
  <si>
    <t>21/11/2025 - Diarias 14 a 21/11 - Jovana Lucimar Pe Upai - ROBERTA MURASAKI</t>
  </si>
  <si>
    <t>21/11/2025 - Diarias 14 a 21/11 - Darlinda Tsibdadze - ROBERTA MURASAKI</t>
  </si>
  <si>
    <t>21/11/2025 - Diarias 14 a 21/11 - Marta Marcela - ROBERTA MURASAKI</t>
  </si>
  <si>
    <t>21/11/2025 - Diarias 14 a 21/11 - Jesses Kelly Kissao - ROBERTA MURASAKI</t>
  </si>
  <si>
    <t>21/11/2025 - Diarias 14 a 21/11 - Luciana Maria dos Santos - ROBERTA MURASAKI</t>
  </si>
  <si>
    <t>21/11/2025 - Alimentação - Restaurante 3 Tchê Paredão - ROBERTA MURASAKI</t>
  </si>
  <si>
    <t>21/11/2025 - Alimentação - Araguaia Sushi  NF.30284 - ROBERTA MURASAKI</t>
  </si>
  <si>
    <t>21/11/2025 - Alimentação - Bolos do Sitio  NF.261147 - ROBERTA MURASAKI</t>
  </si>
  <si>
    <t>22/11/2025 - Alimentação - Chicken Box - ROBERTA MURASAKI</t>
  </si>
  <si>
    <t>22/11/2025 - Alimentação - Araguaia Sushi NF.30285 - ROBERTA MURASAKI</t>
  </si>
  <si>
    <t>22/11/2025 - Alimentação - Junior Restaurante NF.190509 - ROBERTA MURASAKI</t>
  </si>
  <si>
    <t>22/11/2025 - Despesas com UBER - ROBERTA MURASAKI</t>
  </si>
  <si>
    <t>24/11/2025 - Despesas com Taxi - ROBERTA MURASAKI</t>
  </si>
  <si>
    <t>10/11/2025 - Recibo Uber -  FERNANDO JOSÉ DA SILVA</t>
  </si>
  <si>
    <t>10/11/2025 - Recibo Urbano Norte -  FERNANDO JOSÉ DA SILVA</t>
  </si>
  <si>
    <t>22/11/2025 - Recibo Uber -  FERNANDO JOSÉ DA SILVA</t>
  </si>
  <si>
    <t>11/11/2025 - Compra de bagagem Azul - EDISON CALDAS LOPES</t>
  </si>
  <si>
    <t>11/11/2025 - Despesas com UBER - EDISON CALDAS LOPES</t>
  </si>
  <si>
    <t>12/11/2025 -Posto Boa Vista - EDISON CALDAS LOPES</t>
  </si>
  <si>
    <t>13/11/2025 - Compra Agua Mineral  NF.17288 - EDISON CALDAS LOPES</t>
  </si>
  <si>
    <t>13/11/2025 - Posto Dume  NF.547412 - EDISON CALDAS LOPES</t>
  </si>
  <si>
    <t>13/11/2025 - Cherrascaria Avenida  NF.77128 - EDISON CALDAS LOPES</t>
  </si>
  <si>
    <t>13/11/2025 - Auto Posto Vale da Serra  NF.10794 - EDISON CALDAS LOPES</t>
  </si>
  <si>
    <t>21/11/2025 - Compra de Gelo  NF.283196 - EDISON CALDAS LOPES</t>
  </si>
  <si>
    <t>21/11/2025 - Agua Mineral  NF.26950 - EDISON CALDAS LOPES</t>
  </si>
  <si>
    <t>23/11/2025 - Vitotáxi - EDISON CALDAS LOPES</t>
  </si>
  <si>
    <t>23/11/2025 - Café Regional - EDISON CALDAS LOPES</t>
  </si>
  <si>
    <t>10/11/2025 - UBER (URBANO NORTE) (TRANSPORTE) - FLAVIO DA SILVA PIGNATI</t>
  </si>
  <si>
    <t>10/11/2025 - UBER (TRANSPORTE ) - FLAVIO DA SILVA PIGNATI</t>
  </si>
  <si>
    <t>15/11/2025 - CASA DE CARNE E MERCADO (INSUMO LOGISTICO) - FLAVIO DA SILVA PIGNATI</t>
  </si>
  <si>
    <t>15/11/2025 - CENTER PARAFUSO (INSUMO LOGISTICO) - FLAVIO DA SILVA PIGNATI</t>
  </si>
  <si>
    <t>16/11/2025 - SANDUBÃO LANCHES (JANTA) - FLAVIO DA SILVA PIGNATI</t>
  </si>
  <si>
    <t>16/11/2025 - HOTEL TAWFIQS (ESTADIAS) - FLAVIO DA SILVA PIGNATI</t>
  </si>
  <si>
    <t>17/11/2025 - LANC E CHUR. ROCHA (JANTA) - FLAVIO DA SILVA PIGNATI</t>
  </si>
  <si>
    <t>17/11/2025 - FARMACIA ULTRA (MEDICAMENTO P/COMUNIDADE) - FLAVIO DA SILVA PIGNATI</t>
  </si>
  <si>
    <t>17/11/2025 - CHURRASCARIA DRACENA (JANTA) -FLAVIO DA SILVA PIGNATI</t>
  </si>
  <si>
    <t>17/11/2025 - POSTO LINK BDG (COMBUSTIVEL) - FLAVIO DA SILVA PIGNATI</t>
  </si>
  <si>
    <t>17/11/2025 - POSTO QUEIROZ PARREIRA (COMBUSTIVEL ) - FLAVIO DA SILVA PIGNATI</t>
  </si>
  <si>
    <t>17/11/2025 - PONTO DA CONTRUÇAO (MATERIAL LOGISTICOM - FLAVIO DA SILVA PIGNATI</t>
  </si>
  <si>
    <t>18/11/2025 - FARMACIA QUERENCIA (MEDICAMENTO P/COMUNIDADE) - FLAVIO DA SILVA PIGNATI</t>
  </si>
  <si>
    <t>18/11/2025 - HIPER GLOBO SUPERMERCADO (INSUMO LOGISTICO ) - FLAVIO DA SILVA PIGNATI</t>
  </si>
  <si>
    <t>18/11/2025 - COQUEIRO SUPERMERCADO (ALIMENTAÇÃO ) - FLAVIO DA SILVA PIGNATI</t>
  </si>
  <si>
    <t>18/11/2025 - POSTO FALCÃO (COMBUSTIVEL) - FLAVIO DA SILVA PIGNATI</t>
  </si>
  <si>
    <t>18/11/2025 - POSTO QUERENCIA (COMBUSTIVEL) - FLAVIO DA SILVA PIGNATI</t>
  </si>
  <si>
    <t>18/11/2025 - MADEREIRA QUERENCIA (ALUGUEL DE GERADOR) - FLAVIO DA SILVA PIGNATI</t>
  </si>
  <si>
    <t>18/11/2025 - POSTO 4 J (COMBUSTIVEL ) - FLAVIO DA SILVA PIGNATI</t>
  </si>
  <si>
    <t>19/11/2025 - POSTO QUERENCIA (COMBUSTIVEL) - FLAVIO DA SILVA PIGNATI</t>
  </si>
  <si>
    <t>19/11/2025 - MERCADO COQUEIRO (ALIMENTAÇÃO EQUIPE ) - FLAVIO DA SILVA PIGNATI</t>
  </si>
  <si>
    <t>19/11/2025 - HOTEL TAWFIQS (ESTADIAS) - FLAVIO DA SILVA PIGNATI</t>
  </si>
  <si>
    <t>19/11/2025 - CONSTRUBOM (INSUMO LOGISTICO ) - FLAVIO DA SILVA PIGNATI</t>
  </si>
  <si>
    <t>19/11/2025 - SANDUBÃO LANCHES (JANTA) - FLAVIO DA SILVA PIGNATI</t>
  </si>
  <si>
    <t>19/11/2025 - LANC E CHUR. ROCHA (ALMOÇO) - FLAVIO DA SILVA PIGNATI</t>
  </si>
  <si>
    <t>20/11/2025 - NILO SUPERMERCADO (INSUMO COZINHA) - FLAVIO DA SILVA PIGNATI</t>
  </si>
  <si>
    <t>20/11/2025 - PANELA DE PEDRA (GAZ DE COZINHA) - FLAVIO DA SILVA PIGNATI</t>
  </si>
  <si>
    <t>20/11/2025 - POSTO LINK BDG (COMBUSTIVEL) - FLAVIO DA SILVA PIGNATI</t>
  </si>
  <si>
    <t>20/11/2025 - CONSTRULAR (INSUMO LOGISTICO ) - FLAVIO DA SILVA PIGNATI</t>
  </si>
  <si>
    <t>20/11/2025 - MERCADO SÃO JOSE (CAFÉ DA MANHA ) - FLAVIO DA SILVA PIGNATI</t>
  </si>
  <si>
    <t>22/11/2025 - LIGFACIL (IMPRESSÃO DE DOCUMENTOS) - FLAVIO DA SILVA PIGNATI</t>
  </si>
  <si>
    <t>22/11/2025 - TEXAS GRILL (ALMOÇO) - FLAVIO DA SILVA PIGNATI</t>
  </si>
  <si>
    <t>22/11/2025 - GOYA COMIDA SAUDAVEL (ALMOÇO) - FLAVIO DA SILVA PIGNATI</t>
  </si>
  <si>
    <t>22/11/2025 - CHURRASCARIA O PANELÃO (JANTA) - FLAVIO DA SILVA PIGNATI</t>
  </si>
  <si>
    <t>23/11/2025 - BAR E RESTAURANTE AGUAS QUENTES (ALMOÇO) - FLAVIO DA SILVA PIGNATI</t>
  </si>
  <si>
    <t>23/11/2025 - CHURRASCARIA O PANELÃO (JANTA) - FLAVIO DA SILVA PIGNATI</t>
  </si>
  <si>
    <t>24/11/2025 - AZEITONAS GRILL (ALMOÇO) - FLAVIO DA SILVA PIGNATI</t>
  </si>
  <si>
    <t>25/11/2025 - SANDUBÃO LANCHES (JANTA) - FLAVIO DA SILVA PIGNATI</t>
  </si>
  <si>
    <t>25/11/2025 - HOTEL SERRA AZUL (CONSUMO DE QUARTO ALIMENTAÇÃO) - FLAVIO DA SILVA PIGNATI</t>
  </si>
  <si>
    <t>25/11/2025 - UBER (URBANO NORTE) (TRANSPORTE) - FLAVIO DA SILVA PIGNATI</t>
  </si>
  <si>
    <t>25/11/2025 - FIGUEIRA LISBOA (ALMOÇO) - FLAVIO DA SILVA PIGNATI</t>
  </si>
  <si>
    <t>25/11/2025 - PARMEGGIO (ALMOÇO) - FLAVIO DA SILVA PIGNATI</t>
  </si>
  <si>
    <t>25/11/2025 - CASA DO PÃO DE QUEIJO (CAFÉ ) - FLAVIO DA SILVA PIGNATI</t>
  </si>
  <si>
    <t>25/11/2025 - UBER (TRANSPORTE ) - FLAVIO DA SILVA PIGNATI</t>
  </si>
  <si>
    <t>Ativação antena Starlink</t>
  </si>
  <si>
    <t>Mensalidade antena Starlink</t>
  </si>
  <si>
    <t>Mc Tur Viagens e Turismo - 18 Passagens Ida e Volta - Grupo</t>
  </si>
  <si>
    <t>Bolivar Luiz Camizão - 15 dias trabalhados na Expedição Xavantes</t>
  </si>
  <si>
    <t>Giovanni Barone Ferreira - 15 dias trabalhados na Expedição Xavantes</t>
  </si>
  <si>
    <t>Disnet Med Ltda  NF.10388 - Reembolso despesas Ryan Ferreira</t>
  </si>
  <si>
    <t>Fernando José Da Silva - Reemb despesas com UBER</t>
  </si>
  <si>
    <t>MC Tur Viagens e Turismo - 02 Passagens Ida e Volta para Manaus - Flavio Pignati e Giovanni Barone</t>
  </si>
  <si>
    <t>Alve Med - Saldo NF.3592 compra de equipamentos - MESA G.O</t>
  </si>
  <si>
    <t xml:space="preserve">RSHOP ESTACIONAME-001008 - </t>
  </si>
  <si>
    <t>SR Logistica e Transporte Ltda - Transporte carga Campinas X Manaus  NF.0376333</t>
  </si>
  <si>
    <t>COMPONENTE (NOVO)</t>
  </si>
  <si>
    <t>01.10.2025 - TAWFIQS HOTEL NF.36526 $ 928,00</t>
  </si>
  <si>
    <t>06.10.2025 - HOTEL E RESTAURANTE SILVA $ 260,00</t>
  </si>
  <si>
    <t>03.10.2025 - FLY HOTEL $ 170,00</t>
  </si>
  <si>
    <t>07.10.2025 - TAWFIQS HOTEL NF.36527 $ 157,00</t>
  </si>
  <si>
    <t>07.11.2025 - FLY HOTEL NF.15196 $ 210,00</t>
  </si>
  <si>
    <t>07.11.2025 - TAWFIQS HOTEL NF.36984 $ 610,00</t>
  </si>
  <si>
    <t>11.11.2025 - TAWFIQS HOTEL NF.36861 $ 610,00</t>
  </si>
  <si>
    <t>11.11.2025 - TAWFIQS HOTEL NF.36862 $ 610,00</t>
  </si>
  <si>
    <t>12.11.2025 - SERRA AZUL PLAZA HOTEL NF.40456 $ 3.041,00</t>
  </si>
  <si>
    <t>12.11.2025 - TAWFIQS HOTEL NF.36889 $ 2.670,00</t>
  </si>
  <si>
    <t>14.11.2025 - TAWFIQ PALACE HOTEL NF.36885 $ 302,00</t>
  </si>
  <si>
    <t>14.11.2025 - TAWFIQ PALACE HOTEL NF.36890 $ 660,00</t>
  </si>
  <si>
    <t>19.11.2025 - NOVARES HOTEL $ 1.044,00</t>
  </si>
  <si>
    <t>19.11.2025 - SERRA AZUL PLAZA HOTEL NF.40456 $ 1.646,00</t>
  </si>
  <si>
    <t>21.11.2025 - SERRA AZUL PLAZA HOTEL NF.40512 $ 495,00</t>
  </si>
  <si>
    <t>23.09.2025 - TAWFIQS HOTEL NF.36525 $ 1.001,00</t>
  </si>
  <si>
    <t>27.11.2025 - RELATORIO DESPESAS - FLAVIO DA SILVA PIGNATI $ 7.662,63</t>
  </si>
  <si>
    <t>01.10.2025 - ALIMENTAÇÃO $ 167,50</t>
  </si>
  <si>
    <t>01.10.2025 - ALIMENTAÇÃO $ 40,48</t>
  </si>
  <si>
    <t>01.10.2025 - ALIMENTAÇÃO $ 95,26</t>
  </si>
  <si>
    <t>01.10.2025 - CHURRASCARIA O PANELAO $ 190,00</t>
  </si>
  <si>
    <t>01.10.2025 - CPQ AEROPORTO $ 47,00</t>
  </si>
  <si>
    <t>01.10.2025 - FL EMPREEND COM $ 59,00</t>
  </si>
  <si>
    <t>03.10.2025 - FL EMPREEND COM $ 46,00</t>
  </si>
  <si>
    <t>03.10.2025 - TAWFIQS HOTEL NFs 17030 E 17031 $ 59,00</t>
  </si>
  <si>
    <t>03.11.2025 - VITS RESTAURANTE $ 133,00</t>
  </si>
  <si>
    <t>04.10.2025 - FL EMPREEND COM $ 25,00</t>
  </si>
  <si>
    <t>04.11.2025 - VITS RESTAURANTE $ 23,00</t>
  </si>
  <si>
    <t>05.11.2025 - RESTAURANTE $ 83,20</t>
  </si>
  <si>
    <t>06.10.2025 - 3 REFEIÇÕES $ 117,60</t>
  </si>
  <si>
    <t>06.10.2025 - AGUA MINERAL $ 15,96</t>
  </si>
  <si>
    <t>06.10.2025 - ALIMENTAÇÃO $ 191,58</t>
  </si>
  <si>
    <t>06.10.2025 - ALIMENTAÇÃO $ 30,00</t>
  </si>
  <si>
    <t>06.10.2025 - ALIMENTAÇÃO $ 35,90</t>
  </si>
  <si>
    <t>06.10.2025 - REFEIÇÕES $ 119,00</t>
  </si>
  <si>
    <t>06.11.2025 - ALIMENTAÇÃO VOLUNTARIOS $ 87,00</t>
  </si>
  <si>
    <t>07.10.2025 - ALIMENTAÇÃO $ 216,66</t>
  </si>
  <si>
    <t>07.10.2025 - ALIMENTAÇÃO $ 40,00</t>
  </si>
  <si>
    <t>07.11.2025 - ALIMENTAÇÃO VOLUNTÁRIOS $ 208,70</t>
  </si>
  <si>
    <t>10.11.2025 - ALIMENTAÇÃO VOLUNTARIOS $ 170,83</t>
  </si>
  <si>
    <t>10.11.2025 - ALIMENTAÇÃO VOLUNTARIOS $ 175,00</t>
  </si>
  <si>
    <t>10.11.2025 - ALIMENTAÇÃO VOLUNTARIOS $ 30,00</t>
  </si>
  <si>
    <t>10.11.2025 - CHURRASCARIA O PANELAO NF.277131 $ 245,70</t>
  </si>
  <si>
    <t>10.11.2025 - NILO SUPERMERCADO NF.259066 $ 19.850,16</t>
  </si>
  <si>
    <t>10.11.2025 - NILO SUPERMERCADO NF.259083 $ 13.386,65</t>
  </si>
  <si>
    <t>10.11.2025 - SUPER ARAGUAIA NF.4035 $ 4.301,10</t>
  </si>
  <si>
    <t>11.11.2025 - A.B.PEREIRA NF.7032 $ 107,00</t>
  </si>
  <si>
    <t>11.11.2025 - CAPITAL SUPERMERCADO NF.13519 $ 38,00</t>
  </si>
  <si>
    <t>11.11.2025 - CHURRASCARIA O PANELAO $ 278,69</t>
  </si>
  <si>
    <t>11.11.2025 - NILO SUPERMERCADO NF.259100 $ 4.664,78</t>
  </si>
  <si>
    <t>11.11.2025 - NILO SUPERMERCADO NF.259142 $ 2.205,96</t>
  </si>
  <si>
    <t>12.11.2025 - TAWFIQS HOTEL NFs.17283 e 17284 $ 35,00</t>
  </si>
  <si>
    <t>13.11.2025 - NILO SUPERMERCADO NF.259399 $ 10.152,76</t>
  </si>
  <si>
    <t>13.11.2025 - T OLIVEIRA SALOMAO NF.18912 $ 51,44</t>
  </si>
  <si>
    <t>14.11.2025 - A B PEREIRA NF.7042 $ 68,00</t>
  </si>
  <si>
    <t>14.11.2025 - CHURRASCARIA O PANELAO NF.277461 $ 126,46</t>
  </si>
  <si>
    <t>14.11.2025 - LANCHONETE CHURRASCARIA $ 73,00</t>
  </si>
  <si>
    <t>14.11.2025 - LANCHONETE CLARA $ 94,90</t>
  </si>
  <si>
    <t>14.11.2025 - NILO SUPERMERCADO NF.259492 $ 10.237,02</t>
  </si>
  <si>
    <t>15.11.2025 - ORISMAR PEREIRA DA SILVA $ 5.760,00</t>
  </si>
  <si>
    <t>16.10.2025 - RELATORIO DESPESAS - GENARIO KANASHIRO $ 595,29</t>
  </si>
  <si>
    <t>16.11.2025 - NILO SUPERMERCADO NF.259640 $ 161,80</t>
  </si>
  <si>
    <t>17.11.2025 - NILO SUPERMERCADO NF.259785 $ 5.227,96</t>
  </si>
  <si>
    <t>17.11.2025 - NILO SUPERMERCADO NF.259800 $ 6.004,23</t>
  </si>
  <si>
    <t>17.11.2025 - NILO SUPERMERCADO NF.79355 $ 309,50</t>
  </si>
  <si>
    <t>25.11.2025 - RELATORIO DESPESAS - ANA MARIA DE PAULA ALVES $ 11.696,65</t>
  </si>
  <si>
    <t>25.11.2025 - RELATORIO DESPESAS 2 - ANA MARIA DE PAULA ALVES $ 4.323,67</t>
  </si>
  <si>
    <t>27.11.2025 - RELATORIO DESPESAS - EDISON CALDAS $ 1.178,16</t>
  </si>
  <si>
    <t>27.11.2025 - RELATORIO DESPESAS - ROBERTA MURASAKI $ 18.664,12</t>
  </si>
  <si>
    <t>28.10.2025 - ABRAAO GRILL - ALIMENTAÇÃO $ 166,65</t>
  </si>
  <si>
    <t>31.10.2025 - BAMBINI NF.106172 $ 206,66</t>
  </si>
  <si>
    <t>06.11.2025 - GIOVANNI BARONE NF.79159 $ 150,00</t>
  </si>
  <si>
    <t>06.11.2025 - GLM AUTO SERVICE - COMBUSTIVEL KAIO $ 150,00</t>
  </si>
  <si>
    <t>12.11.2025 - AUTO POSTO DRACENA NF.1021521 $ 374,36</t>
  </si>
  <si>
    <t>12.11.2025 - POSTO BARRIL $ 165,70</t>
  </si>
  <si>
    <t>12.11.2025 - POSTO TIGRAO RC NF.45095 $ 255,04</t>
  </si>
  <si>
    <t>13.11.2025 - ALTO NOA VISTA - FALCAO PEREIRA NF.18847 $ 251,18</t>
  </si>
  <si>
    <t>13.11.2025 - NOSSO POSO II NF.12088 $ 249,66</t>
  </si>
  <si>
    <t>13.11.2025 - ZAMPA AUTO POSTO NF.87661 $ 1.000,00</t>
  </si>
  <si>
    <t>14.11.2025 - CLECIO DIAS DE MELO $ 50,00</t>
  </si>
  <si>
    <t>14.11.2025 - POSTO TIGRAO NF.90105 $ 1.377,50</t>
  </si>
  <si>
    <t>14.11.2025 - POSTOS DUME NF.3046 $ 413,53</t>
  </si>
  <si>
    <t>14.11.2025 - ZAMPA AUTO POSTO NF.87587 $ 1.230,98</t>
  </si>
  <si>
    <t>17.11.2025 - NOSSO POSO II NF.12146 $ 205,12</t>
  </si>
  <si>
    <t>17.11.2025 - POSTO CIDADE NF.2541 $ 750,00</t>
  </si>
  <si>
    <t>17.11.2025 - POSTO PRIMAVERA NF.74758 $ 426,30</t>
  </si>
  <si>
    <t>17.11.2025 - POSTO PRIMAVERA NF.74822 $ 1.000,00</t>
  </si>
  <si>
    <t>17.11.2025 - POSTO PRIMAVERA NF.74830 $ 342,62</t>
  </si>
  <si>
    <t>17.11.2025 - ZAMPA AUTO POSTO NF.87667 $ 1.000,00</t>
  </si>
  <si>
    <t>18.11.2025 - POSTO PRIMAVERA NF.74793 $ 212,01</t>
  </si>
  <si>
    <t>19.11.2025 - AUTO POSTO AGUA BOA NF.12201 $ 296,70</t>
  </si>
  <si>
    <t>19.11.2025 - POSTO PRIMAVERA NF.74803 $ 340,07</t>
  </si>
  <si>
    <t>19.11.2025 - POSTO PRIMAVERA NF.74805 $ 231,77</t>
  </si>
  <si>
    <t>20.11.2025 - POSTO PRIMAVERA NF.74831 $ 707,84</t>
  </si>
  <si>
    <t>21.11.2025 - FALCAO PEREIRA COM COMBUST NF.18810 $ 251,71</t>
  </si>
  <si>
    <t>21.11.2025 - POSTO PRIMAVERA NF.74851 $ 270,03</t>
  </si>
  <si>
    <t>21.11.2025 - ZAMPA AUTO POSTO NF.87860 $ 855,04</t>
  </si>
  <si>
    <t>22.11.2025 - POSTO PRIMAVERA NF.74875 $ 112,93</t>
  </si>
  <si>
    <t>24.11.2025 - DF COMBUSTIVEIS NF.387 $ 285,83</t>
  </si>
  <si>
    <t>24.11.2025 - POSTO ABOBRAO R VERDE NF.13778 $ 176,02</t>
  </si>
  <si>
    <t>24.11.2025 -PADDCK CRIMEIA LESTE NF.65318 $ 223,14</t>
  </si>
  <si>
    <t>27.10.2025 - POSTO MINGATTO $ 326,54</t>
  </si>
  <si>
    <t>Recibo AGSUS</t>
  </si>
  <si>
    <t>07.11.2025 - MARLEY CARDOSO CAVALCANTE $ 5.500,00</t>
  </si>
  <si>
    <t>17.12.2025 - SR LOGISTICA TRANSPORTES LTDA $ 8.024,61</t>
  </si>
  <si>
    <t>19.11.2025 - MARLEY CARDOSO CAVALCANTE $ 6.000,00</t>
  </si>
  <si>
    <t>19.11.2025 - VIKTORIA CARGAS CONHEC 35561 $ 16.858,89</t>
  </si>
  <si>
    <t>25.11.2025 - MARLEY CARDOSO CAVALCANTE $ 500,00</t>
  </si>
  <si>
    <t>25.11.2025 - TRANSPORTADORA ANAIVATO $ 15.986,62</t>
  </si>
  <si>
    <t>25.11.2025 - TRANSPORTADORA OTAVIANA $ 13.986,66</t>
  </si>
  <si>
    <t>03.10.2025 - COOPERATIVA DE TAXI $ 30,00</t>
  </si>
  <si>
    <t>03.10.2025 - RECIBO APLICATIVO DE TRANSPORTE $ 35,00</t>
  </si>
  <si>
    <t>03.10.2025 - RECIBO APLICATIVO DE TRANSPORTE $ 79,00</t>
  </si>
  <si>
    <t>03.11.2025 - MC TUR VIAGENS $ 39.323,16</t>
  </si>
  <si>
    <t>03.11.2025 - MC TUR VIAGENS $ 39.656,95</t>
  </si>
  <si>
    <t>05.11.2025 - ESTACIONAMENTO $ 22,00</t>
  </si>
  <si>
    <t>05.11.2025 - MC TUR VIAGENS $ 10.374,07</t>
  </si>
  <si>
    <t>06.11.2025 - BRENDA SOARES MACHADO- SHEKINAHTUR TURISMO $ 17.000,00</t>
  </si>
  <si>
    <t>09.10.2025 - ELIUDE TRANSLADO UBER $ 220,00</t>
  </si>
  <si>
    <t>09.10.2025 - FLAVIO - TRANSLADO UBER $ 140,38</t>
  </si>
  <si>
    <t>10.11.2025 - 04 PASSAGENS DE ONIBUS $ 748,12</t>
  </si>
  <si>
    <t>12.11.2025 - E C TRANSPORTE - QUERENCIA SINAL TUR $ 30.000,00</t>
  </si>
  <si>
    <t>16.12.2025 - MC TUR VIAGENS $ 5.103,06</t>
  </si>
  <si>
    <t>17.11.2025 - ELIUDE ESTER DE SOUZA $ 910,00</t>
  </si>
  <si>
    <t>19.11.2025 - E C TRANSPORTE - QUERENCIA SINAL TUR $ 30.000,00</t>
  </si>
  <si>
    <t>23.09.2025 - MC TUR PASSAGENS $ 3.352,40</t>
  </si>
  <si>
    <t>23.09.2025 - MC TUR PASSAGENS $ 4.519,71</t>
  </si>
  <si>
    <t>23.09.2025 - MC TUR PASSAGENS $ 9.264,09</t>
  </si>
  <si>
    <t>24.11.2025 - SHEKINAH TUR $ 700,00</t>
  </si>
  <si>
    <t>27.11.2025 - Relatório de despesas - Fernando José da Silva $ 162,13</t>
  </si>
  <si>
    <t>27.11.2025 - RELATORIO DESPESAS - SILVANA TERUEL MARTINS $ 449,82</t>
  </si>
  <si>
    <t>30.09.2025 - RELATORIO DE KM $ 124,96</t>
  </si>
  <si>
    <t>31.10.2025 - UBER $ 54,99</t>
  </si>
  <si>
    <t>04.12.2025 - BONIVAR LUIZ CAMIZAO $ 1.500,00</t>
  </si>
  <si>
    <t>04.12.2025 - GIOVANNI BARONE FERREIRA $ 1.500,00</t>
  </si>
  <si>
    <t>05.11.2025 - KALUNGA NF.1378118 $ 847,28</t>
  </si>
  <si>
    <t>04.11.2025 - ALVE MED NF.3592 $ 7.164,64</t>
  </si>
  <si>
    <t>06.11.2025 - CIRURGICA BOM PREÇO NF.8908 $ 11.075,00</t>
  </si>
  <si>
    <t>06.11.2025 - HI TECHNOLOGIES NF.14045 $ 16.679,00</t>
  </si>
  <si>
    <t>06.11.2025 - RIBEIRO FLORIO PROD HOSPITALAR NF.27460 $ 6.572,13</t>
  </si>
  <si>
    <t>10.11.2025 - EFFCTIVE FARMACIA NF.32339 $ 1.058,00</t>
  </si>
  <si>
    <t>11.11.2025 - OPUS MEDICAL $ 6.000,00</t>
  </si>
  <si>
    <t>11.11.2025 - TECNOCLIN NF.47105 $ 313,28</t>
  </si>
  <si>
    <t>12.11.2025 - RENAN - NOVA DENTAL NF.362763 $ 1.468,20</t>
  </si>
  <si>
    <t>12.12.2025 - DISNET MED NF.10388 - REEMB RYAN $ 340,00</t>
  </si>
  <si>
    <t>14.11.2025 - OVIDIO SILVA SANTOS NF.406 $ 12.754,63</t>
  </si>
  <si>
    <t>14.11.2025 - OVIDIO SILVA SANTOS NF.407 $ 22.310,30</t>
  </si>
  <si>
    <t>18.11.2025 - BARRAFARMA NF.8334 $ 679,50</t>
  </si>
  <si>
    <t>24.10.2025 - ALVE MED NF.3592 $ 1.791,16</t>
  </si>
  <si>
    <t>02.10.2025 - MP MAQUINA $ 99,97</t>
  </si>
  <si>
    <t>06.10.2025 - SUBADQ $ 380,00</t>
  </si>
  <si>
    <t>05.11.2025 - LEROY MERLIN $ 1.549,79</t>
  </si>
  <si>
    <t>05.11.2025 - DOM PLASTIC NF.15076 $ 225,21</t>
  </si>
  <si>
    <t>05.11.2025 - CASA DO PAPEL NF.29915 $ 1.081,27</t>
  </si>
  <si>
    <t>05.11.2025 - Ativação Antena Starlink 542 $ 75,75</t>
  </si>
  <si>
    <t>06.11.2025 - CASA DO PAPEL NF.30114 $ 228,96</t>
  </si>
  <si>
    <t>06.11.2025 - Mensalidade Antena Starlink 550 $ 458,29</t>
  </si>
  <si>
    <t>06.11.2025 - Mensalidade Antena Starlink 692 $ 512,13</t>
  </si>
  <si>
    <t>07.11.2025 - REDE MIX COMERCIAL $ 649,50</t>
  </si>
  <si>
    <t>10.11.2025 - GAZIN S.A NF.291753 $ 14.070,00</t>
  </si>
  <si>
    <t>10.11.2025 - Mensalidade Antena Starlink 542 $ 576,00</t>
  </si>
  <si>
    <t>11.11.2025 - PLANALTOMOTIVE NF.19378 $ 2.900,00</t>
  </si>
  <si>
    <t>11.11.2025 - LARES MATERIAIS NF.1172857 $ 7.454,26</t>
  </si>
  <si>
    <t>11.11.2025 - IMPORTADOS 1.99 $ 184,98</t>
  </si>
  <si>
    <t>11.11.2025 - B SAAD COMERCIO NF.1941 $ 560,00</t>
  </si>
  <si>
    <t>11.11.2025 - GAS LINDA CHAMA NF.106338 $ 826,00</t>
  </si>
  <si>
    <t>11.11.2025 - COMERCIAL BOM TAKI NF.17350 $ 1.419,52</t>
  </si>
  <si>
    <t>11.11.2025 - GAZIN S.A NF.3826 $ 3.900,00</t>
  </si>
  <si>
    <t>12.11.2025 - CENTERLUZ NF,.160280 $ 2.059,00</t>
  </si>
  <si>
    <t>12.11.2025 - CENTERLUZ NF.231595 $ 60,00</t>
  </si>
  <si>
    <t>12.11.2025 - LUNARDI NF.457 $ 210,00</t>
  </si>
  <si>
    <t>12.11.2025 - FRV CONFECCOES NF.2776 $ 6.430,00</t>
  </si>
  <si>
    <t>12.11.2025 - VALE FORMOSO NF.51027 $ 628,17</t>
  </si>
  <si>
    <t>13.11.2025 - CONSTRUTORA GIRASSOL NF.3820 $ 1.260,00</t>
  </si>
  <si>
    <t>13.11.2025 - SANTA CLARA MAT NF.124 $ 330,00</t>
  </si>
  <si>
    <t>13.11.2025 - WS PNEUS $ 50,00</t>
  </si>
  <si>
    <t>14.11.2025 - ANAGIBE BARROS FILHO $ 1.500,00</t>
  </si>
  <si>
    <t>14.11.2025 - CASA DO CORTA PAU NF.24767 $ 9.654,00</t>
  </si>
  <si>
    <t>14.11.2025 - GAZIN S.A NF.3903 $ 1.869,00</t>
  </si>
  <si>
    <t>14.11.2025 - CENTERLUZ NF.160392 $ 533,00</t>
  </si>
  <si>
    <t>14.11.2025 - WMS SUPERMERCADOS NF.29430 $ 1.083,44</t>
  </si>
  <si>
    <t>14.11.2025 - ATACADO DA CONSTRUÇÃO NF.63656 $ 622,00</t>
  </si>
  <si>
    <t>14.11.2025- BARRAFORTE NF.24317 $ 90,00</t>
  </si>
  <si>
    <t>14.11.2025 - CASA DO CORTA PAU NF.24780 $ 10,00</t>
  </si>
  <si>
    <t>14.11.2025 - ATACADO DA CONSTRUÇÃO NF.63566 $ 64,22</t>
  </si>
  <si>
    <t>19.11.2025 - CONSTRULAR MAT COSTRUÇÃO NF.6297 $ 200,00</t>
  </si>
  <si>
    <t>24.11.2025 - LEO HIDA - REEMB DESPESAS LOGISTICAS $ 910,97</t>
  </si>
  <si>
    <t>Dia 11 a 13/01/2026 (Alimentação)</t>
  </si>
  <si>
    <t>Dia 14 a 15/01/2026 (Alimentação)</t>
  </si>
  <si>
    <t>Dia 16 a 18/01/2026 (Alimentação)</t>
  </si>
  <si>
    <t>Dia  19 a  20/01/2026 (Alimentação)</t>
  </si>
  <si>
    <t>Dia  21 a  22/01/2026 (Alimentação)</t>
  </si>
  <si>
    <t>11 a 13.01.2026 - ALIMENTAÇÃO $ 509,78</t>
  </si>
  <si>
    <t>14 a 15.01.2026 - ALIMENTAÇÃO $ 434,12</t>
  </si>
  <si>
    <t>16 a 18.01.2026 - ALIMENTAÇÃO $ 677,57</t>
  </si>
  <si>
    <t>21 a 22.01.2026 - ALIMENTAÇÃO $ 289,89</t>
  </si>
  <si>
    <t>19 a 20.01.2026 - ALIMENTAÇÃO $ 504,54</t>
  </si>
  <si>
    <t>03.10.2025 - ALIMENTAÇÃO $ 211,00</t>
  </si>
  <si>
    <t>06.10.2025 - CHURRASCARIA O PANELAOS $ 127,20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</si>
</sst>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ptos Narrow"/>
      <family val="2"/>
      <scheme val="minor"/>
    </font>
    <font>
      <b/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4" fillId="0" borderId="7" xfId="2" applyFont="1" applyBorder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0" fontId="5" fillId="2" borderId="8" xfId="2" applyFont="1" applyFill="1" applyBorder="1" applyAlignment="1">
      <alignment horizontal="centerContinuous" vertical="center" wrapText="1"/>
    </xf>
    <xf numFmtId="44" fontId="2" fillId="0" borderId="0" xfId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4" borderId="0" xfId="1" applyFont="1" applyFill="1" applyAlignment="1">
      <alignment horizontal="center" vertical="center"/>
    </xf>
    <xf numFmtId="44" fontId="0" fillId="7" borderId="0" xfId="1" applyFont="1" applyFill="1" applyAlignment="1">
      <alignment horizontal="center" vertical="center"/>
    </xf>
    <xf numFmtId="44" fontId="3" fillId="6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0" fillId="0" borderId="6" xfId="1" applyNumberFormat="1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2" fillId="3" borderId="9" xfId="2" applyFill="1" applyBorder="1" applyAlignment="1">
      <alignment horizontal="centerContinuous" vertical="center"/>
    </xf>
    <xf numFmtId="0" fontId="2" fillId="3" borderId="2" xfId="2" applyFill="1" applyBorder="1" applyAlignment="1">
      <alignment horizontal="centerContinuous" vertical="center"/>
    </xf>
    <xf numFmtId="44" fontId="0" fillId="0" borderId="1" xfId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14" fontId="0" fillId="0" borderId="3" xfId="1" applyNumberFormat="1" applyFont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3" xfId="1" applyFont="1" applyBorder="1" applyAlignment="1">
      <alignment vertical="center"/>
    </xf>
    <xf numFmtId="14" fontId="3" fillId="0" borderId="3" xfId="1" applyNumberFormat="1" applyFont="1" applyBorder="1" applyAlignment="1">
      <alignment vertical="center"/>
    </xf>
    <xf numFmtId="44" fontId="0" fillId="8" borderId="1" xfId="1" applyFont="1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44" fontId="0" fillId="0" borderId="0" xfId="1" applyFont="1" applyAlignment="1">
      <alignment vertical="center"/>
    </xf>
    <xf numFmtId="44" fontId="0" fillId="0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0" fillId="10" borderId="0" xfId="1" applyFont="1" applyFill="1" applyAlignment="1">
      <alignment horizontal="center" vertical="center"/>
    </xf>
    <xf numFmtId="0" fontId="3" fillId="0" borderId="3" xfId="1" applyNumberFormat="1" applyFont="1" applyBorder="1" applyAlignment="1">
      <alignment vertical="center"/>
    </xf>
    <xf numFmtId="0" fontId="0" fillId="0" borderId="9" xfId="1" applyNumberFormat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4" fontId="3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Fill="1" applyBorder="1" applyAlignment="1">
      <alignment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0" fontId="0" fillId="0" borderId="9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vertical="center"/>
    </xf>
    <xf numFmtId="14" fontId="3" fillId="0" borderId="1" xfId="1" applyNumberFormat="1" applyFont="1" applyFill="1" applyBorder="1" applyAlignment="1">
      <alignment vertical="center"/>
    </xf>
    <xf numFmtId="44" fontId="4" fillId="0" borderId="0" xfId="1" applyFont="1" applyAlignment="1">
      <alignment horizontal="centerContinuous" vertical="center" wrapText="1"/>
    </xf>
    <xf numFmtId="44" fontId="2" fillId="3" borderId="9" xfId="1" applyFill="1" applyBorder="1" applyAlignment="1">
      <alignment horizontal="centerContinuous" vertical="center"/>
    </xf>
    <xf numFmtId="44" fontId="3" fillId="0" borderId="3" xfId="1" applyFont="1" applyFill="1" applyBorder="1" applyAlignment="1">
      <alignment vertical="center"/>
    </xf>
    <xf numFmtId="0" fontId="3" fillId="0" borderId="9" xfId="1" applyNumberFormat="1" applyFont="1" applyBorder="1" applyAlignment="1">
      <alignment vertical="center"/>
    </xf>
    <xf numFmtId="44" fontId="3" fillId="5" borderId="0" xfId="1" applyFont="1" applyFill="1" applyAlignment="1">
      <alignment horizontal="center" vertical="center"/>
    </xf>
    <xf numFmtId="44" fontId="3" fillId="5" borderId="0" xfId="1" applyFont="1" applyFill="1" applyAlignment="1">
      <alignment vertical="center"/>
    </xf>
    <xf numFmtId="0" fontId="3" fillId="5" borderId="0" xfId="1" applyNumberFormat="1" applyFont="1" applyFill="1" applyAlignment="1">
      <alignment vertical="center"/>
    </xf>
    <xf numFmtId="0" fontId="5" fillId="2" borderId="9" xfId="2" applyFont="1" applyFill="1" applyBorder="1" applyAlignment="1">
      <alignment horizontal="centerContinuous" vertical="center" wrapText="1"/>
    </xf>
    <xf numFmtId="0" fontId="0" fillId="9" borderId="1" xfId="0" applyFill="1" applyBorder="1"/>
    <xf numFmtId="0" fontId="0" fillId="8" borderId="1" xfId="0" applyFill="1" applyBorder="1"/>
    <xf numFmtId="0" fontId="6" fillId="0" borderId="0" xfId="4" applyAlignment="1">
      <alignment vertical="center"/>
    </xf>
    <xf numFmtId="14" fontId="3" fillId="0" borderId="1" xfId="1" applyNumberFormat="1" applyFont="1" applyBorder="1" applyAlignment="1">
      <alignment horizontal="right" vertical="center"/>
    </xf>
    <xf numFmtId="0" fontId="0" fillId="8" borderId="0" xfId="0" applyFill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44" fontId="0" fillId="8" borderId="0" xfId="1" applyFont="1" applyFill="1" applyAlignment="1">
      <alignment horizontal="center" vertical="center"/>
    </xf>
    <xf numFmtId="44" fontId="0" fillId="8" borderId="0" xfId="1" applyFont="1" applyFill="1" applyAlignment="1">
      <alignment vertical="center"/>
    </xf>
    <xf numFmtId="0" fontId="0" fillId="8" borderId="1" xfId="1" applyNumberFormat="1" applyFont="1" applyFill="1" applyBorder="1" applyAlignment="1">
      <alignment vertical="center"/>
    </xf>
    <xf numFmtId="14" fontId="3" fillId="0" borderId="3" xfId="1" applyNumberFormat="1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44" fontId="3" fillId="8" borderId="3" xfId="1" applyFont="1" applyFill="1" applyBorder="1" applyAlignment="1">
      <alignment vertical="center"/>
    </xf>
    <xf numFmtId="44" fontId="3" fillId="8" borderId="1" xfId="1" applyFont="1" applyFill="1" applyBorder="1" applyAlignment="1">
      <alignment vertical="center"/>
    </xf>
    <xf numFmtId="44" fontId="2" fillId="8" borderId="1" xfId="1" applyFont="1" applyFill="1" applyBorder="1" applyAlignment="1">
      <alignment vertical="center"/>
    </xf>
    <xf numFmtId="44" fontId="2" fillId="8" borderId="0" xfId="1" applyFont="1" applyFill="1" applyAlignment="1">
      <alignment horizontal="center" vertical="center"/>
    </xf>
    <xf numFmtId="44" fontId="2" fillId="8" borderId="0" xfId="1" applyFont="1" applyFill="1" applyAlignment="1">
      <alignment vertical="center"/>
    </xf>
    <xf numFmtId="14" fontId="3" fillId="8" borderId="3" xfId="1" applyNumberFormat="1" applyFont="1" applyFill="1" applyBorder="1" applyAlignment="1">
      <alignment vertical="center"/>
    </xf>
    <xf numFmtId="43" fontId="2" fillId="0" borderId="1" xfId="5" applyFont="1" applyBorder="1" applyAlignment="1">
      <alignment horizontal="right" vertical="center"/>
    </xf>
    <xf numFmtId="14" fontId="3" fillId="8" borderId="1" xfId="1" applyNumberFormat="1" applyFont="1" applyFill="1" applyBorder="1" applyAlignment="1">
      <alignment vertical="center"/>
    </xf>
    <xf numFmtId="43" fontId="2" fillId="0" borderId="3" xfId="5" applyFont="1" applyBorder="1" applyAlignment="1">
      <alignment horizontal="right" vertical="center"/>
    </xf>
    <xf numFmtId="44" fontId="3" fillId="6" borderId="3" xfId="1" applyFont="1" applyFill="1" applyBorder="1" applyAlignment="1">
      <alignment vertical="center"/>
    </xf>
    <xf numFmtId="14" fontId="3" fillId="6" borderId="3" xfId="1" applyNumberFormat="1" applyFont="1" applyFill="1" applyBorder="1" applyAlignment="1">
      <alignment vertical="center"/>
    </xf>
    <xf numFmtId="14" fontId="3" fillId="6" borderId="1" xfId="1" applyNumberFormat="1" applyFont="1" applyFill="1" applyBorder="1" applyAlignment="1">
      <alignment vertical="center"/>
    </xf>
    <xf numFmtId="44" fontId="3" fillId="6" borderId="1" xfId="1" applyFont="1" applyFill="1" applyBorder="1" applyAlignment="1">
      <alignment vertical="center"/>
    </xf>
    <xf numFmtId="0" fontId="2" fillId="0" borderId="9" xfId="1" applyNumberFormat="1" applyFont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8" borderId="9" xfId="1" applyNumberFormat="1" applyFont="1" applyFill="1" applyBorder="1" applyAlignment="1">
      <alignment vertical="center"/>
    </xf>
    <xf numFmtId="14" fontId="3" fillId="8" borderId="1" xfId="1" applyNumberFormat="1" applyFont="1" applyFill="1" applyBorder="1" applyAlignment="1">
      <alignment horizontal="right" vertical="center"/>
    </xf>
    <xf numFmtId="0" fontId="6" fillId="0" borderId="0" xfId="4"/>
    <xf numFmtId="0" fontId="1" fillId="0" borderId="0" xfId="0" applyFont="1"/>
    <xf numFmtId="0" fontId="0" fillId="8" borderId="0" xfId="0" applyFill="1"/>
    <xf numFmtId="0" fontId="0" fillId="0" borderId="5" xfId="0" applyBorder="1"/>
    <xf numFmtId="0" fontId="0" fillId="0" borderId="10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0" fontId="2" fillId="8" borderId="1" xfId="1" applyNumberFormat="1" applyFont="1" applyFill="1" applyBorder="1" applyAlignment="1">
      <alignment vertical="center"/>
    </xf>
    <xf numFmtId="0" fontId="6" fillId="0" borderId="3" xfId="4" applyBorder="1"/>
    <xf numFmtId="0" fontId="6" fillId="0" borderId="1" xfId="4" applyBorder="1"/>
  </cellXfs>
  <cellStyles count="6">
    <cellStyle name="Hiperlink" xfId="4" builtinId="8"/>
    <cellStyle name="Moeda" xfId="1" builtinId="4"/>
    <cellStyle name="Moeda 3" xfId="3" xr:uid="{E0EBB908-11CE-8045-8A3A-32DFA4161F47}"/>
    <cellStyle name="Normal" xfId="0" builtinId="0"/>
    <cellStyle name="Normal 3" xfId="2" xr:uid="{2DC6AD30-5CD1-EA4C-AA9E-2003153E3C11}"/>
    <cellStyle name="Vírgula" xfId="5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1" pivot="0" count="0" xr9:uid="{8310741D-671E-7A4D-A570-AB7E86C89C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0</xdr:row>
      <xdr:rowOff>0</xdr:rowOff>
    </xdr:from>
    <xdr:to>
      <xdr:col>4</xdr:col>
      <xdr:colOff>4762</xdr:colOff>
      <xdr:row>0</xdr:row>
      <xdr:rowOff>189878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572907-4098-EE45-A6CE-EE86A7F65A3A}"/>
            </a:ext>
          </a:extLst>
        </xdr:cNvPr>
        <xdr:cNvGrpSpPr/>
      </xdr:nvGrpSpPr>
      <xdr:grpSpPr>
        <a:xfrm>
          <a:off x="9763709" y="0"/>
          <a:ext cx="0" cy="189878"/>
          <a:chOff x="4698275" y="1948471"/>
          <a:chExt cx="2665330" cy="1108232"/>
        </a:xfrm>
      </xdr:grpSpPr>
      <xdr:pic>
        <xdr:nvPicPr>
          <xdr:cNvPr id="3" name="Imagem 2" descr="Árvore com folhas ao redor&#10;&#10;Descrição gerada automaticamente">
            <a:extLst>
              <a:ext uri="{FF2B5EF4-FFF2-40B4-BE49-F238E27FC236}">
                <a16:creationId xmlns:a16="http://schemas.microsoft.com/office/drawing/2014/main" id="{394E5534-B7D7-0CA3-FE0E-C6D3FD4487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851966" y="2047284"/>
            <a:ext cx="2511639" cy="1009419"/>
          </a:xfrm>
          <a:prstGeom prst="rect">
            <a:avLst/>
          </a:prstGeom>
        </xdr:spPr>
      </xdr:pic>
      <xdr:pic>
        <xdr:nvPicPr>
          <xdr:cNvPr id="4" name="Gráfico 3">
            <a:extLst>
              <a:ext uri="{FF2B5EF4-FFF2-40B4-BE49-F238E27FC236}">
                <a16:creationId xmlns:a16="http://schemas.microsoft.com/office/drawing/2014/main" id="{CB57545F-869F-9FE0-0A92-980DEB8EC3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698275" y="1948471"/>
            <a:ext cx="2665330" cy="1108232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67587</xdr:colOff>
      <xdr:row>0</xdr:row>
      <xdr:rowOff>30480</xdr:rowOff>
    </xdr:from>
    <xdr:to>
      <xdr:col>1</xdr:col>
      <xdr:colOff>1172198</xdr:colOff>
      <xdr:row>0</xdr:row>
      <xdr:rowOff>473075</xdr:rowOff>
    </xdr:to>
    <xdr:pic>
      <xdr:nvPicPr>
        <xdr:cNvPr id="7" name="Imagem 6" descr="Expedicionários da Saúde | Campinas SP">
          <a:extLst>
            <a:ext uri="{FF2B5EF4-FFF2-40B4-BE49-F238E27FC236}">
              <a16:creationId xmlns:a16="http://schemas.microsoft.com/office/drawing/2014/main" id="{91AA518C-4A31-CE47-AD1D-DD0E1DF3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44" y="30480"/>
          <a:ext cx="1104611" cy="442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934720</xdr:colOff>
      <xdr:row>0</xdr:row>
      <xdr:rowOff>81280</xdr:rowOff>
    </xdr:from>
    <xdr:to>
      <xdr:col>7</xdr:col>
      <xdr:colOff>782940</xdr:colOff>
      <xdr:row>0</xdr:row>
      <xdr:rowOff>440868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3A5660D-48C3-174E-B6C3-FD7C1D7F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6480" y="81280"/>
          <a:ext cx="1075132" cy="3595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E5791E-2AE4-ED4F-B394-628EDBC194A8}" name="Tabela1" displayName="Tabela1" ref="B4:J348" totalsRowShown="0" headerRowDxfId="22" dataDxfId="20" headerRowBorderDxfId="21" tableBorderDxfId="19" totalsRowBorderDxfId="18">
  <autoFilter ref="B4:J348" xr:uid="{B7E5791E-2AE4-ED4F-B394-628EDBC194A8}"/>
  <sortState xmlns:xlrd2="http://schemas.microsoft.com/office/spreadsheetml/2017/richdata2" ref="B5:J348">
    <sortCondition ref="H4:H348"/>
  </sortState>
  <tableColumns count="9">
    <tableColumn id="10" xr3:uid="{AB347EBD-6DD6-EE44-B5E0-19C728663652}" name="COMPONENTE (NOVO)" dataDxfId="17" totalsRowDxfId="16"/>
    <tableColumn id="2" xr3:uid="{D2D7ECE0-0D07-5441-8722-37C601432FC2}" name="CENTRO DE CUSTO" dataDxfId="15" totalsRowDxfId="14"/>
    <tableColumn id="3" xr3:uid="{DD9EC3A5-3FBC-6D4A-ABBB-3A20A12986FA}" name="ITEM" dataDxfId="13" totalsRowDxfId="12"/>
    <tableColumn id="4" xr3:uid="{831090DA-9850-D54D-A798-A95B6DAB00D8}" name="QUANTIDADE" dataDxfId="11" totalsRowDxfId="10"/>
    <tableColumn id="5" xr3:uid="{4D7727DD-60DE-D44C-8CED-4F559714998E}" name="VALOR UNIT" dataDxfId="9" totalsRowDxfId="8" dataCellStyle="Moeda" totalsRowCellStyle="Moeda"/>
    <tableColumn id="7" xr3:uid="{9414569C-17BE-4E4D-9D6B-CDD6899AD6E1}" name="VALOR TOTAL" dataDxfId="7" totalsRowDxfId="6" dataCellStyle="Moeda" totalsRowCellStyle="Moeda">
      <calculatedColumnFormula>F5*E5</calculatedColumnFormula>
    </tableColumn>
    <tableColumn id="8" xr3:uid="{0EBACE64-9459-D34E-AF5F-13193716EFA8}" name="DATA" dataDxfId="5" totalsRowDxfId="4" dataCellStyle="Moeda" totalsRowCellStyle="Moeda"/>
    <tableColumn id="9" xr3:uid="{080DF920-5143-F949-BA72-85C6BB8F2570}" name="COMPRADOR" dataDxfId="3" totalsRowDxfId="2" dataCellStyle="Moeda" totalsRowCellStyle="Moeda"/>
    <tableColumn id="6" xr3:uid="{6D190BFC-ACB4-FB49-AAD7-DAFB1AD625D3}" name="Doc Fiscal" dataDxfId="1" totalsRowDxfId="0" dataCellStyle="Moeda" totalsRowCellStyle="Moed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2.11.2025%20-%20POSTO%20BARRIL%20%20$%20165,70.pdf?csf=1&amp;web=1&amp;e=I5i65Z" TargetMode="External"/><Relationship Id="rId299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WMS%20SUPERMERCADOS%20%20NF.29430%20%20$%201.083,44.pdf?csf=1&amp;web=1&amp;e=XXH3gl" TargetMode="External"/><Relationship Id="rId2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ALIMENTA%C3%87%C3%83O%20%20$%2095,26.pdf?csf=1&amp;web=1&amp;e=QKN6YG" TargetMode="External"/><Relationship Id="rId6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6.11.2025%20-%20NILO%20SUPERMERCADO%20%20NF.259640%20%20%20$%20161,80.pdf?csf=1&amp;web=1&amp;e=4PCcz5" TargetMode="External"/><Relationship Id="rId15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07.11.2025%20-%20MARLEY%20CARDOSO%20CAVALCANTE%20%20$%205.500,00.pdf?csf=1&amp;web=1&amp;e=jq4ge7" TargetMode="External"/><Relationship Id="rId32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EDISON%20CALDAS%20%20$%201.178,16.pdf?csf=1&amp;web=1&amp;e=9Z7Nmr" TargetMode="External"/><Relationship Id="rId17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3.11.2025%20-%20MC%20TUR%20VIAGENS%20%20$%2039.656,95.pdf?csf=1&amp;web=1&amp;e=eDQECf" TargetMode="External"/><Relationship Id="rId226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6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2.10.2025%20-%20MP%20MAQUINA%20%20$%2099,97.pdf?csf=1&amp;web=1&amp;e=NeSVKd" TargetMode="External"/><Relationship Id="rId3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AGUA%20MINERAL%20%20$%2015,96.pdf?csf=1&amp;web=1&amp;e=yCggB6" TargetMode="External"/><Relationship Id="rId7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128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POSTO%20PRIMAVERA%20%20NF.74758%20%20$%20%20426,30.pdf?csf=1&amp;web=1&amp;e=UtHj46" TargetMode="External"/><Relationship Id="rId5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7.11.2025%20-%20FLY%20HOTEL%20%20NF.15196%20%20$%20210,00.pdf?csf=1&amp;web=1&amp;e=zuguDt" TargetMode="External"/><Relationship Id="rId18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237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79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0.11.2025%20-%20Mensalidade%20Antena%20Starlink%20542%20%20$%20576,00.pdf?csf=1&amp;web=1&amp;e=wVwbYZ" TargetMode="External"/><Relationship Id="rId4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ALIMENTA%C3%87%C3%83O%20VOLUNTARIOS%20%20$%2030,00.pdf?csf=1&amp;web=1&amp;e=ue95FS" TargetMode="External"/><Relationship Id="rId139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1.11.2025%20-%20ZAMPA%20AUTO%20POSTO%20%20NF.87860%20%20$%20855,04.pdf?csf=1&amp;web=1&amp;e=F7vRf9" TargetMode="External"/><Relationship Id="rId290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2.11.2025%20-%20FRV%20CONFECCOES%20%20NF.2776%20%20$%206.430,00.pdf?csf=1&amp;web=1&amp;e=4slk67" TargetMode="External"/><Relationship Id="rId304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9.11.2025%20-%20CONSTRULAR%20MAT%20COSTRU%C3%87%C3%83O%20NF.6297%20%20$%20200,00.pdf?csf=1&amp;web=1&amp;e=qLiGy0" TargetMode="External"/><Relationship Id="rId8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50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9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4.11.2025%20-%20SHEKINAH%20TUR%20%20%20$%20700,00.pdf?csf=1&amp;web=1&amp;e=H45pqF" TargetMode="External"/><Relationship Id="rId20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48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12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4.11.2025%20-%20TAWFIQ%20PALACE%20HOTEL%20%20NF.36890%20%20$%20660,00.pdf?csf=1&amp;web=1&amp;e=sf8L2T" TargetMode="External"/><Relationship Id="rId10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315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5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3.11.2025%20-%20NILO%20SUPERMERCADO%20%20NF.259399%20%20$%2010.152,76.pdf?csf=1&amp;web=1&amp;e=nwBaiu" TargetMode="External"/><Relationship Id="rId9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6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19.11.2025%20-%20MARLEY%20CARDOSO%20CAVALCANTE%20%20$%206.000,00.pdf?csf=1&amp;web=1&amp;e=ihQuyR" TargetMode="External"/><Relationship Id="rId21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SILVANA%20TERUEL%20MARTINS%20%20%20$%20449,82.pdf?csf=1&amp;web=1&amp;e=v2fq5H" TargetMode="External"/><Relationship Id="rId259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1.11.2025%20-%20TECNOCLIN%20%20NF.47105%20%20$%20313,28.pdf?csf=1&amp;web=1&amp;e=SWRgXC" TargetMode="External"/><Relationship Id="rId2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CPQ%20AEROPORTO%20%20$%2047,00.pdf?csf=1&amp;web=1&amp;e=dV5e4m" TargetMode="External"/><Relationship Id="rId119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3.11.2025%20-%20ALTO%20NOA%20VISTA%20-%20FALCAO%20PEREIRA%20NF.18847%20%20$%20251,18.pdf?csf=1&amp;web=1&amp;e=HE75jZ" TargetMode="External"/><Relationship Id="rId270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5.11.2025%20-%20LEROY%20MERLIN%20%20$%20%201.549,79.pdf?csf=1&amp;web=1&amp;e=lGrpZZ" TargetMode="External"/><Relationship Id="rId32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%20a%2015.01.2026%20-%20ALIMENTA%C3%87%C3%83O%20%20$%20434,12.pdf?csf=1&amp;web=1&amp;e=5sCjrl" TargetMode="External"/><Relationship Id="rId6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7.11.2025%20-%20NILO%20SUPERMERCADO%20%20NF.259800%20%20%20$%206.004,23.pdf?csf=1&amp;web=1&amp;e=bZDB88" TargetMode="External"/><Relationship Id="rId130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POSTO%20PRIMAVERA%20%20NF.74830%20%20$%20%20342,62.pdf?csf=1&amp;web=1&amp;e=qZwJkD" TargetMode="External"/><Relationship Id="rId17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5.11.2025%20-%20MC%20TUR%20VIAGENS%20%20$%2010.374,07.pdf?csf=1&amp;web=1&amp;e=d7TZxo" TargetMode="External"/><Relationship Id="rId228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8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LARES%20MATERIAIS%20NF.1172857%20%20$%207.454,26.pdf?csf=1&amp;web=1&amp;e=nwAxip" TargetMode="External"/><Relationship Id="rId3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ALIMENTA%C3%87%C3%83O%20%20$%2030,00.pdf?csf=1&amp;web=1&amp;e=s1Y0Im" TargetMode="External"/><Relationship Id="rId7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Df0mbH" TargetMode="External"/><Relationship Id="rId141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4.11.2025%20-%20DF%20COMBUSTIVEIS%20%20NF.387%20%20$%20285,83.pdf?csf=1&amp;web=1&amp;e=t1i2Nt" TargetMode="External"/><Relationship Id="rId7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1.11.2025%20-%20TAWFIQS%20HOTEL%20NF.36861%20%20$%20610,00.pdf?csf=1&amp;web=1&amp;e=ZBThSh" TargetMode="External"/><Relationship Id="rId18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239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50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9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3.11.2025%20-%20CONSTRUTORA%20GIRASSOL%20%20NF.3820%20%20$%201.260,00.pdf?csf=1&amp;web=1&amp;e=Y3acsE" TargetMode="External"/><Relationship Id="rId306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5.11.2025%20-%20RELATORIO%20DESPESAS%20-%20ANA%20MARIA%20DE%20PAULA%20ALVES%20$%2011.696,65.pdf?csf=1&amp;web=1&amp;e=jHn9KH" TargetMode="External"/><Relationship Id="rId2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FL%20EMPREEND%20COM%20%20$%2059,00.pdf?csf=1&amp;web=1&amp;e=NJyL2s" TargetMode="External"/><Relationship Id="rId4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NILO%20SUPERMERCADO%20%20NF.259066%20%20$%2019.850,16.pdf?csf=1&amp;web=1&amp;e=kW4pHP" TargetMode="External"/><Relationship Id="rId6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7.11.2025%20-%20NILO%20SUPERMERCADO%20%20NF.79355%20%20$%20309,50.pdf?csf=1&amp;web=1&amp;e=3jrgeS" TargetMode="External"/><Relationship Id="rId8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1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31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ZAMPA%20AUTO%20POSTO%20%20NF.87667%20%20$%201.000,00.pdf?csf=1&amp;web=1&amp;e=H4gtYF" TargetMode="External"/><Relationship Id="rId32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6%20a%2018.01.2026%20-%20ALIMENTA%C3%87%C3%83O%20%20$%20677,57.pdf?csf=1&amp;web=1&amp;e=pG8Gj1" TargetMode="External"/><Relationship Id="rId152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7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6.11.2025%20-%20BRENDA%20SOARES%20MACHADO-%20SHEKINAHTUR%20TURISMO%20%20$%2017.000,00.pdf?csf=1&amp;web=1&amp;e=0uCodx" TargetMode="External"/><Relationship Id="rId19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%C3%B3rio%20de%20despesas%20-%20Fernando%20Jos%C3%A9%20da%20Silva%20%20$%20162,13.pdf?csf=1&amp;web=1&amp;e=o1rAX6" TargetMode="External"/><Relationship Id="rId20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29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40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61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2.12.2025%20-%20DISNET%20MED%20%20NF.10388%20-%20REEMB%20RYAN%20%20$%20340,00.pdf?csf=1&amp;web=1&amp;e=Tk2irU" TargetMode="External"/><Relationship Id="rId14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9.11.2025%20-%20SERRA%20AZUL%20PLAZA%20HOTEL%20%20NF.40456%20%20$%20%201.646,00.pdf?csf=1&amp;web=1&amp;e=L6LqNF" TargetMode="External"/><Relationship Id="rId3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ALIMENTA%C3%87%C3%83O%20%20$%2035,90.pdf?csf=1&amp;web=1&amp;e=G2zyIj" TargetMode="External"/><Relationship Id="rId5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.11.2025%20-%20A%20B%20PEREIRA%20%20NF.7042%20%20$%2068,00.pdf?csf=1&amp;web=1&amp;e=AF2x1g" TargetMode="External"/><Relationship Id="rId7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Df0mbH" TargetMode="External"/><Relationship Id="rId10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28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IMPORTADOS%201.99%20%20$%20184,98.pdf?csf=1&amp;web=1&amp;e=0OY6jP" TargetMode="External"/><Relationship Id="rId317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8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1.11.2025%20-%20TAWFIQS%20HOTEL%20NF.36862%20%20$%20610,00.pdf?csf=1&amp;web=1&amp;e=HRoteN" TargetMode="External"/><Relationship Id="rId9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21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3.11.2025%20-%20ZAMPA%20AUTO%20POSTO%20%20NF.87661%20%20$%201.000,00.pdf?csf=1&amp;web=1&amp;e=lDxEm1" TargetMode="External"/><Relationship Id="rId142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4.11.2025%20-%20POSTO%20ABOBRAO%20R%20VERDE%20%20NF.13778%20%20%20%20$%20%20176,02.pdf?csf=1&amp;web=1&amp;e=RmyLui" TargetMode="External"/><Relationship Id="rId16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25.11.2025%20-%20MARLEY%20CARDOSO%20CAVALCANTE%20%20$%20500,00.pdf?csf=1&amp;web=1&amp;e=peppWz" TargetMode="External"/><Relationship Id="rId18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21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30.09.2025%20-%20RELATORIO%20DE%20KM%20%20$%20124,96.pdf?csf=1&amp;web=1&amp;e=UM3wwE" TargetMode="External"/><Relationship Id="rId230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51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3.10.2025%20-%20FL%20EMPREEND%20COM%20$%2046,00.pdf?csf=1&amp;web=1&amp;e=ialUJy" TargetMode="External"/><Relationship Id="rId4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NILO%20SUPERMERCADO%20%20NF.259083%20%20$%2013.386,65.pdf?csf=1&amp;web=1&amp;e=FMeYZu" TargetMode="External"/><Relationship Id="rId6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27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5.11.2025%20-%20CASA%20DO%20PAPEL%20%20NF.29915%20%20$%20%201.081,27.pdf?csf=1&amp;web=1&amp;e=uTzNuH" TargetMode="External"/><Relationship Id="rId293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3.11.2025%20-%20SANTA%20CLARA%20MAT%20%20NF.124%20%20$%20330,00.pdf?csf=1&amp;web=1&amp;e=Aqb6Ec" TargetMode="External"/><Relationship Id="rId307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5.11.2025%20-%20RELATORIO%20DESPESAS%202%20-%20ANA%20MARIA%20DE%20PAULA%20ALVES%20$%204.323,67.pdf?csf=1&amp;web=1&amp;e=gX3tyC" TargetMode="External"/><Relationship Id="rId32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1%20a%2022.01.2026%20-%20ALIMENTA%C3%87%C3%83O%20%20$%20289,89.pdf?csf=1&amp;web=1&amp;e=eVhScj" TargetMode="External"/><Relationship Id="rId8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1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32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8.11.2025%20-%20POSTO%20PRIMAVERA%20%20NF.74793%20%20$%20%20212,01.pdf?csf=1&amp;web=1&amp;e=nl65XC" TargetMode="External"/><Relationship Id="rId153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7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9.10.2025%20-%20ELIUDE%20TRANSLADO%20UBER%20%20$%20220,00.pdf?csf=1&amp;web=1&amp;e=0d4hbg" TargetMode="External"/><Relationship Id="rId19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%C3%B3rio%20de%20despesas%20-%20Fernando%20Jos%C3%A9%20da%20Silva%20%20$%20162,13.pdf?csf=1&amp;web=1&amp;e=o1rAX6" TargetMode="External"/><Relationship Id="rId20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2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31.10.2025%20-%20UBER%20%20%20%20%20$%2054,99.pdf?csf=1&amp;web=1&amp;e=x1giCI" TargetMode="External"/><Relationship Id="rId241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15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21.11.2025%20-%20SERRA%20AZUL%20PLAZA%20HOTEL%20%20NF.40512%20%20$%20495,00.pdf?csf=1&amp;web=1&amp;e=hWBZiy" TargetMode="External"/><Relationship Id="rId3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REFEI%C3%87%C3%95ES%20%20$%20119,00.pdf?csf=1&amp;web=1&amp;e=FzgcSx" TargetMode="External"/><Relationship Id="rId5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.11.2025%20-%20CHURRASCARIA%20O%20PANELAO%20%20NF.277461%20%20$%20126,46.pdf?csf=1&amp;web=1&amp;e=VQla5G" TargetMode="External"/><Relationship Id="rId262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4.11.2025%20-%20OVIDIO%20SILVA%20SANTOS%20%20NF.406%20%20$%2012.754,63.pdf?csf=1&amp;web=1&amp;e=Qonqro" TargetMode="External"/><Relationship Id="rId283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B%20SAAD%20COMERCIO%20NF.1941%20%20$%20560,00.pdf?csf=1&amp;web=1&amp;e=n5ym8L" TargetMode="External"/><Relationship Id="rId31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7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Df0mbH" TargetMode="External"/><Relationship Id="rId9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0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22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4.11.2025%20-%20CLECIO%20DIAS%20DE%20MELO%20%20$%2050,00.pdf?csf=1&amp;web=1&amp;e=0wotT2" TargetMode="External"/><Relationship Id="rId143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4.11.2025%20-PADDCK%20CRIMEIA%20LESTE%20NF.65318%20%20$%20223,14.pdf?csf=1&amp;web=1&amp;e=i40Ish" TargetMode="External"/><Relationship Id="rId16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25.11.2025%20-%20TRANSPORTADORA%20ANAIVATO%20%20$%2015.986,62.pdf?csf=1&amp;web=1&amp;e=EWKgOm" TargetMode="External"/><Relationship Id="rId18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9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2.11.2025%20-%20SERRA%20AZUL%20PLAZA%20HOTEL%20%20NF.40456%20%20$%20%203.041,00.pdf?csf=1&amp;web=1&amp;e=HeNPMh" TargetMode="External"/><Relationship Id="rId21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3.10.2025%20-%20TAWFIQS%20HOTEL%20NFs%2017030%20E%2017031%20%20$%2059,00.pdf?csf=1&amp;web=1&amp;e=Thl53R" TargetMode="External"/><Relationship Id="rId231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5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Escrit%C3%B3rio/05.11.2025%20-%20KALUNGA%20%20NF.1378118%20%20$%20847,28.pdf?csf=1&amp;web=1&amp;e=gzlB3Z" TargetMode="External"/><Relationship Id="rId273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5.11.2025%20-%20Ativa%C3%A7%C3%A3o%20Antena%20Starlink%20542%20%20$%2075,75.pdf?csf=1&amp;web=1&amp;e=DQW1K8" TargetMode="External"/><Relationship Id="rId294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3.11.2025%20-%20WS%20PNEUS%20%20$%2050,00.pdf?csf=1&amp;web=1&amp;e=TPtF1S" TargetMode="External"/><Relationship Id="rId30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5.11.2025%20-%20RELATORIO%20DESPESAS%202%20-%20ANA%20MARIA%20DE%20PAULA%20ALVES%20$%204.323,67.pdf?csf=1&amp;web=1&amp;e=gX3tyC" TargetMode="External"/><Relationship Id="rId32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9%20a%2020.01.2026%20-%20ALIMENTA%C3%87%C3%83O%20%20$%20504,54.pdf?csf=1&amp;web=1&amp;e=yj4Cjw" TargetMode="External"/><Relationship Id="rId4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SUPER%20ARAGUAIA%20%20NF.4035%20%20$%204.301,10.pdf?csf=1&amp;web=1&amp;e=EDUrfc" TargetMode="External"/><Relationship Id="rId6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8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1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8.10.2025%20-%20ABRAAO%20GRILL%20-%20ALIMENTA%C3%87%C3%83O%20%20$%20166,65.pdf?csf=1&amp;web=1&amp;e=5ggfFC" TargetMode="External"/><Relationship Id="rId133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9.11.2025%20-%20AUTO%20POSTO%20AGUA%20BOA%20%20NF.12201%20%20$%20296,70.pdf?csf=1&amp;web=1&amp;e=cRYUNB" TargetMode="External"/><Relationship Id="rId154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7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9.10.2025%20-%20FLAVIO%20-%20TRANSLADO%20UBER%20%20$%20140,38.pdf?csf=1&amp;web=1&amp;e=3tElUC" TargetMode="External"/><Relationship Id="rId19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%C3%B3rio%20de%20despesas%20-%20Fernando%20Jos%C3%A9%20da%20Silva%20%20$%20162,13.pdf?csf=1&amp;web=1&amp;e=o1rAX6" TargetMode="External"/><Relationship Id="rId20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EDISON%20CALDAS%20%20$%201.178,16.pdf?csf=1&amp;web=1&amp;e=pzZBa1" TargetMode="External"/><Relationship Id="rId16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23.09.2025%20-%20TAWFIQS%20HOTEL%20NF.36525%20%20$%201.001,00.pdf?csf=1&amp;web=1&amp;e=7eM9w6" TargetMode="External"/><Relationship Id="rId221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04.12.2025%20-%20BONIVAR%20LUIZ%20CAMIZAO%20%20$%201.500,00.pdf?csf=1&amp;web=1&amp;e=jiUXyg" TargetMode="External"/><Relationship Id="rId242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63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4.11.2025%20-%20OVIDIO%20SILVA%20SANTOS%20%20NF.407%20%20$%2022.310,30.pdf?csf=1&amp;web=1&amp;e=fs0n4W" TargetMode="External"/><Relationship Id="rId284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GAS%20LINDA%20CHAMA%20%20NF.106338%20%20$%20826,00.pdf?csf=1&amp;web=1&amp;e=x1du0e" TargetMode="External"/><Relationship Id="rId319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3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1.2025%20-%20ALIMENTA%C3%87%C3%83O%20VOLUNTARIOS%20%20$%2087,00.pdf?csf=1&amp;web=1&amp;e=OcAOvA" TargetMode="External"/><Relationship Id="rId5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.11.2025%20-%20LANCHONETE%20CHURRASCARIA%20%20$%2073,00.pdf?csf=1&amp;web=1&amp;e=848eGL" TargetMode="External"/><Relationship Id="rId7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Df0mbH" TargetMode="External"/><Relationship Id="rId10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23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4.11.2025%20-%20POSTO%20TIGRAO%20%20NF.90105%20%20$%201.377,50.pdf?csf=1&amp;web=1&amp;e=UFvPLK" TargetMode="External"/><Relationship Id="rId144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5.11.2025%20-%20RELATORIO%20DESPESAS%202%20-%20ANA%20MARIA%20DE%20PAULA%20ALVES%20$%204.323,67.pdf?csf=1&amp;web=1&amp;e=g646JQ" TargetMode="External"/><Relationship Id="rId33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3.10.2025%20-%20ALIMENTA%C3%87%C3%83O%20%20$%20211,00.pdf?csf=1&amp;web=1&amp;e=SMrhA4" TargetMode="External"/><Relationship Id="rId9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6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25.11.2025%20-%20TRANSPORTADORA%20OTAVIANA%20%20$%2013.986,66.pdf?csf=1&amp;web=1&amp;e=zhl05a" TargetMode="External"/><Relationship Id="rId18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2.2025%20-%20MC%20TUR%20VIAGENS%20%20$%205.103,06.pdf?csf=1&amp;web=1&amp;e=gN3Fhr" TargetMode="External"/><Relationship Id="rId21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32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53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04.11.2025%20-%20ALVE%20MED%20%20NF.3592%20%20$%20%207.164,64.pdf?csf=1&amp;web=1&amp;e=MibdFc" TargetMode="External"/><Relationship Id="rId274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6.11.2025%20-%20CASA%20DO%20PAPEL%20%20NF.30114%20%20$%20%20228,96.pdf?csf=1&amp;web=1&amp;e=aFY1Dx" TargetMode="External"/><Relationship Id="rId295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ANAGIBE%20BARROS%20FILHO%20%20$%201.500,00.pdf?csf=1&amp;web=1&amp;e=32FeFT" TargetMode="External"/><Relationship Id="rId30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U7kHgH" TargetMode="External"/><Relationship Id="rId2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3.11.2025%20-%20VITS%20RESTAURANTE%20%20$%20133,00.pdf?csf=1&amp;web=1&amp;e=NV4xqt" TargetMode="External"/><Relationship Id="rId4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.11.2025%20-%20A.B.PEREIRA%20%20NF.7032%20%20$%20107,00.pdf?csf=1&amp;web=1&amp;e=iMRFtl" TargetMode="External"/><Relationship Id="rId6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11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31.10.2025%20-%20BAMBINI%20%20NF.106172%20%20$%20%20206,66.pdf?csf=1&amp;web=1&amp;e=n6l36z" TargetMode="External"/><Relationship Id="rId134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9.11.2025%20-%20POSTO%20PRIMAVERA%20%20NF.74803%20%20$%20%20340,07.pdf?csf=1&amp;web=1&amp;e=3PBeWZ" TargetMode="External"/><Relationship Id="rId32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%C3%B3rio%20de%20despesas%20-%20Fernando%20Jos%C3%A9%20da%20Silva%20%20$%20162,13.pdf?csf=1&amp;web=1&amp;e=mzmU1L" TargetMode="External"/><Relationship Id="rId8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EDISON%20CALDAS%20%20$%201.178,16.pdf?csf=1&amp;web=1&amp;e=5MKWt0" TargetMode="External"/><Relationship Id="rId155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7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0.11.2025%20-%2004%20PASSAGENS%20DE%20ONIBUS%20%20$%20748,12.pdf?csf=1&amp;web=1&amp;e=3r9Kf2" TargetMode="External"/><Relationship Id="rId19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%C3%B3rio%20de%20despesas%20-%20Fernando%20Jos%C3%A9%20da%20Silva%20%20$%20162,13.pdf?csf=1&amp;web=1&amp;e=o1rAX6" TargetMode="External"/><Relationship Id="rId20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FLAVIO%20DA%20SILVA%20PIGNATI%20%20$%207.662,63.pdf?csf=1&amp;web=1&amp;e=WSfzb7" TargetMode="External"/><Relationship Id="rId222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04.12.2025%20-%20GIOVANNI%20BARONE%20FERREIRA%20%20$%201.500,00.pdf?csf=1&amp;web=1&amp;e=8jmFGg" TargetMode="External"/><Relationship Id="rId243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64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8.11.2025%20-%20BARRAFARMA%20%20NF.8334%20%20$%20679,50.pdf?csf=1&amp;web=1&amp;e=3ph1I0" TargetMode="External"/><Relationship Id="rId285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COMERCIAL%20BOM%20TAKI%20%20NF.17350%20%20$%201.419,52.pdf?csf=1&amp;web=1&amp;e=UMinoj" TargetMode="External"/><Relationship Id="rId17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27.11.2025%20-%20RELATORIO%20DESPESAS%20-%20FLAVIO%20DA%20SILVA%20PIGNATI%20%20$%207.662,63.pdf?csf=1&amp;web=1&amp;e=pkvkXP" TargetMode="External"/><Relationship Id="rId3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7.10.2025%20-%20ALIMENTA%C3%87%C3%83O%20%20$%20216,66.pdf?csf=1&amp;web=1&amp;e=xmbnYv" TargetMode="External"/><Relationship Id="rId5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.11.2025%20-%20LANCHONETE%20CLARA%20%20$%2094,90.pdf?csf=1&amp;web=1&amp;e=9O7mgU" TargetMode="External"/><Relationship Id="rId10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24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4.11.2025%20-%20POSTOS%20DUME%20%20NF.3046%20%20$%20413,53.pdf?csf=1&amp;web=1&amp;e=fmg4bw" TargetMode="External"/><Relationship Id="rId310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7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9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45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5.11.2025%20-%20RELATORIO%20DESPESAS%202%20-%20ANA%20MARIA%20DE%20PAULA%20ALVES%20$%204.323,67.pdf?csf=1&amp;web=1&amp;e=g646JQ" TargetMode="External"/><Relationship Id="rId16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3.10.2025%20-%20COOPERATIVA%20DE%20TAXI%20%20$%2030,00.pdf?csf=1&amp;web=1&amp;e=XQpSyM" TargetMode="External"/><Relationship Id="rId18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7.11.2025%20-%20ELIUDE%20ESTER%20DE%20SOUZA%20%20$%20910,00.pdf?csf=1&amp;web=1&amp;e=1iR7cz" TargetMode="External"/><Relationship Id="rId33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CHURRASCARIA%20O%20PANELAOS%20%20$%20127,20.pdf?csf=1&amp;web=1&amp;e=WCEdw3" TargetMode="External"/><Relationship Id="rId1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1.10.2025%20-%20TAWFIQS%20HOTEL%20NF.36526%20%20$%20928,00.pdf?csf=1&amp;web=1&amp;e=AviDhu" TargetMode="External"/><Relationship Id="rId21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33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54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06.11.2025%20-%20CIRURGICA%20BOM%20PRE%C3%87O%20%20NF.8908%20%20$%2011.075,00.pdf?csf=1&amp;web=1&amp;e=TLxE8J" TargetMode="External"/><Relationship Id="rId28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4.10.2025%20-%20FL%20EMPREEND%20COM%20%20$%2025,00.pdf?csf=1&amp;web=1&amp;e=AZXxHY" TargetMode="External"/><Relationship Id="rId4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.11.2025%20-%20CAPITAL%20SUPERMERCADO%20%20NF.13519%20%20$%2038,00.pdf?csf=1&amp;web=1&amp;e=NgMaVM" TargetMode="External"/><Relationship Id="rId114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06.11.2025%20-%20GIOVANNI%20BARONE%20%20NF.79159%20%20$%20150,00.pdf?csf=1&amp;web=1&amp;e=eS92W0" TargetMode="External"/><Relationship Id="rId275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6.11.2025%20-%20Mensalidade%20Antena%20Starlink%20550%20%20$%20458,29.pdf?csf=1&amp;web=1&amp;e=1QQtRb" TargetMode="External"/><Relationship Id="rId296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CASA%20DO%20CORTA%20PAU%20%20NF.24767%20%20$%209.654,00.pdf?csf=1&amp;web=1&amp;e=EcgXfq" TargetMode="External"/><Relationship Id="rId300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ATACADO%20DA%20CONSTRU%C3%87%C3%83O%20%20NF.63656%20%20$%20622,00.pdf?csf=1&amp;web=1&amp;e=qwTuOn" TargetMode="External"/><Relationship Id="rId6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4.11.2025%20-%20NILO%20SUPERMERCADO%20%20NF.259492%20%20%20$%2010.237,02.pdf?csf=1&amp;web=1&amp;e=uflt9E" TargetMode="External"/><Relationship Id="rId8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EDISON%20CALDAS%20%20$%201.178,16.pdf?csf=1&amp;web=1&amp;e=5MKWt0" TargetMode="External"/><Relationship Id="rId135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9.11.2025%20-%20POSTO%20PRIMAVERA%20%20NF.74805%20%20%20%20$%20%20231,77.pdf?csf=1&amp;web=1&amp;e=pCehDZ" TargetMode="External"/><Relationship Id="rId156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7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2.11.2025%20-%20E%20C%20TRANSPORTE%20-%20QUERENCIA%20SINAL%20TUR%20%20$%2030.000,00.pdf?csf=1&amp;web=1&amp;e=0qW34l" TargetMode="External"/><Relationship Id="rId19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EDISON%20CALDAS%20%20$%201.178,16.pdf?csf=1&amp;web=1&amp;e=pzZBa1" TargetMode="External"/><Relationship Id="rId32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SILVANA%20TERUEL%20MARTINS%20%20%20$%20449,82.pdf?csf=1&amp;web=1&amp;e=82JSEf" TargetMode="External"/><Relationship Id="rId20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FLAVIO%20DA%20SILVA%20PIGNATI%20%20$%207.662,63.pdf?csf=1&amp;web=1&amp;e=WSfzb7" TargetMode="External"/><Relationship Id="rId223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44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18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27.11.2025%20-%20RELATORIO%20DESPESAS%20-%20FLAVIO%20DA%20SILVA%20PIGNATI%20%20$%207.662,63.pdf?csf=1&amp;web=1&amp;e=pkvkXP" TargetMode="External"/><Relationship Id="rId3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7.10.2025%20-%20ALIMENTA%C3%87%C3%83O%20%20$%2040,00.pdf?csf=1&amp;web=1&amp;e=e7jsPB" TargetMode="External"/><Relationship Id="rId265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24.10.2025%20-%20ALVE%20MED%20%20NF.3592%20%20$%20%201.791,16.pdf?csf=1&amp;web=1&amp;e=AeV5tW" TargetMode="External"/><Relationship Id="rId286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GAZIN%20S.A%20%20NF.3826%20%20$%203.900,00.pdf?csf=1&amp;web=1&amp;e=bdk0Lm" TargetMode="External"/><Relationship Id="rId5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.11.2025%20-%20CHURRASCARIA%20O%20PANELAO%20%20$%20278,69.pdf?csf=1&amp;web=1&amp;e=usSSZk" TargetMode="External"/><Relationship Id="rId10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25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4.11.2025%20-%20ZAMPA%20AUTO%20POSTO%20%20NF.87587%20%20$%201.230,98.pdf?csf=1&amp;web=1&amp;e=bZP3DP" TargetMode="External"/><Relationship Id="rId146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0.2025%20-%20POSTO%20MINGATTO%20%20$%20326,54.pdf?csf=1&amp;web=1&amp;e=xk7KEx" TargetMode="External"/><Relationship Id="rId16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3.10.2025%20-%20RECIBO%20APLICATIVO%20DE%20TRANSPORTE%20$%2035,00.pdf?csf=1&amp;web=1&amp;e=rhY2TI" TargetMode="External"/><Relationship Id="rId18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9.11.2025%20-%20E%20C%20TRANSPORTE%20-%20QUERENCIA%20SINAL%20TUR%20%20$%2030.000,00.pdf?csf=1&amp;web=1&amp;e=oibatC" TargetMode="External"/><Relationship Id="rId31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332" Type="http://schemas.openxmlformats.org/officeDocument/2006/relationships/printerSettings" Target="../printerSettings/printerSettings1.bin"/><Relationship Id="rId7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9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21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34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6.10.2025%20-%20HOTEL%20E%20RESTAURANTE%20SILVA%20%20$%20260,00.pdf?csf=1&amp;web=1&amp;e=amZTO5" TargetMode="External"/><Relationship Id="rId2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4.11.2025%20-%20VITS%20RESTAURANTE%20%20$%2023,00.pdf?csf=1&amp;web=1&amp;e=vyiGSG" TargetMode="External"/><Relationship Id="rId255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06.11.2025%20-%20HI%20TECHNOLOGIES%20%20NF.14045%20%20$%2016.679,00.pdf?csf=1&amp;web=1&amp;e=eYU7U7" TargetMode="External"/><Relationship Id="rId276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6.11.2025%20-%20Mensalidade%20Antena%20Starlink%20%20692%20%20$%20512,13.pdf?csf=1&amp;web=1&amp;e=nOs5Yh" TargetMode="External"/><Relationship Id="rId297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GAZIN%20S.A%20%20NF.3903%20%20$%201.869,00.pdf?csf=1&amp;web=1&amp;e=kLQHRJ" TargetMode="External"/><Relationship Id="rId4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7.11.2025%20-%20ALIMENTA%C3%87%C3%83O%20VOLUNT%C3%81RIOS%20%20$%20208,70.pdf?csf=1&amp;web=1&amp;e=44JmNX" TargetMode="External"/><Relationship Id="rId115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06.11.2025%20-%20GLM%20AUTO%20SERVICE%20-%20COMBUSTIVEL%20KAIO%20%20$%20150,00.pdf?csf=1&amp;web=1&amp;e=fwsE0h" TargetMode="External"/><Relationship Id="rId136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0.11.2025%20-%20POSTO%20PRIMAVERA%20%20NF.74831%20%20$%20%20707,84.pdf?csf=1&amp;web=1&amp;e=cwIQ0I" TargetMode="External"/><Relationship Id="rId157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ROBERTA%20MURASAKI%20%20$%2018.664,12.pdf?csf=1&amp;web=1&amp;e=NqS1HQ" TargetMode="External"/><Relationship Id="rId17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30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-%20BARRAFORTE%20%20NF.24317%20%20$%2090,00.pdf?csf=1&amp;web=1&amp;e=1HK7hi" TargetMode="External"/><Relationship Id="rId32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ROBERTA%20MURASAKI%20%20$%2018.664,12.pdf?csf=1&amp;web=1&amp;e=YYpYwh" TargetMode="External"/><Relationship Id="rId6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5.11.2025%20-%20ORISMAR%20PEREIRA%20DA%20SILVA%20%20$%20%205.760,00.pdf?csf=1&amp;web=1&amp;e=CMOQuC" TargetMode="External"/><Relationship Id="rId8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EDISON%20CALDAS%20%20$%201.178,16.pdf?csf=1&amp;web=1&amp;e=5MKWt0" TargetMode="External"/><Relationship Id="rId19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EDISON%20CALDAS%20%20$%201.178,16.pdf?csf=1&amp;web=1&amp;e=pzZBa1" TargetMode="External"/><Relationship Id="rId20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FLAVIO%20DA%20SILVA%20PIGNATI%20%20$%207.662,63.pdf?csf=1&amp;web=1&amp;e=WSfzb7" TargetMode="External"/><Relationship Id="rId1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ALIMENTA%C3%87%C3%83O%20%20%20%20$%20167,50.pdf?csf=1&amp;web=1&amp;e=9bAEwP" TargetMode="External"/><Relationship Id="rId224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45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66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27.11.2025%20-%20RELATORIO%20DESPESAS%20-%20FLAVIO%20DA%20SILVA%20PIGNATI%20%20$%207.662,63.pdf?csf=1&amp;web=1&amp;e=BnDjza" TargetMode="External"/><Relationship Id="rId287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2.11.2025%20-%20CENTERLUZ%20%20NF,.160280%20%20$%202.059,00.pdf?csf=1&amp;web=1&amp;e=SQP8NH" TargetMode="External"/><Relationship Id="rId3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5.11.2025%20-%20RESTAURANTE%20%20$%20%2083,20.pdf?csf=1&amp;web=1&amp;e=SLZU1p" TargetMode="External"/><Relationship Id="rId10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26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NOSSO%20POSO%20II%20%20NF.12146%20%20$%20205,12.pdf?csf=1&amp;web=1&amp;e=0LFJNW" TargetMode="External"/><Relationship Id="rId147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6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3.10.2025%20-%20RECIBO%20APLICATIVO%20DE%20TRANSPORTE%20$%2079,00.pdf?csf=1&amp;web=1&amp;e=IJwUgf" TargetMode="External"/><Relationship Id="rId31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333" Type="http://schemas.openxmlformats.org/officeDocument/2006/relationships/drawing" Target="../drawings/drawing1.xml"/><Relationship Id="rId5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.11.2025%20-%20NILO%20SUPERMERCADO%20%20NF.259100%20%20$%204.664,78.pdf?csf=1&amp;web=1&amp;e=UdQpRG" TargetMode="External"/><Relationship Id="rId7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9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8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3.09.2025%20-%20MC%20TUR%20PASSAGENS%20%20$%203.352,40.pdf?csf=1&amp;web=1&amp;e=eVh9t4" TargetMode="External"/><Relationship Id="rId3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3.10.2025%20-%20FLY%20HOTEL%20%20$%20170,00.pdf?csf=1&amp;web=1&amp;e=DsPum0" TargetMode="External"/><Relationship Id="rId21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35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56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06.11.2025%20-%20RIBEIRO%20FLORIO%20PROD%20HOSPITALAR%20%20NF.27460%20%20%20$%206.572,13.pdf?csf=1&amp;web=1&amp;e=KiS6ez" TargetMode="External"/><Relationship Id="rId277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7.11.2025%20-%20REDE%20MIX%20COMERCIAL%20%20$%20%20649,50.pdf?csf=1&amp;web=1&amp;e=yfqnnE" TargetMode="External"/><Relationship Id="rId29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CENTERLUZ%20%20NF.160392%20%20$%20533,00.pdf?csf=1&amp;web=1&amp;e=XCdtcY" TargetMode="External"/><Relationship Id="rId116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2.11.2025%20-%20AUTO%20POSTO%20DRACENA%20%20NF.1021521%20%20$%20374,36.pdf?csf=1&amp;web=1&amp;e=FqO867" TargetMode="External"/><Relationship Id="rId137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1.11.2025%20-%20FALCAO%20PEREIRA%20COM%20COMBUST%20%20NF.18810%20%20$%20251,71.pdf?csf=1&amp;web=1&amp;e=NlvrUh" TargetMode="External"/><Relationship Id="rId158" Type="http://schemas.openxmlformats.org/officeDocument/2006/relationships/hyperlink" Target="https://edsbr02.sharepoint.com/:b:/r/sites/eds/Dados/1%20-%20EXPEDI%C3%87%C3%95ES%20-%20OPERANDO%20NA%20AMAZ%C3%94NIA/57%20-%20Xavantes/3%20-%20Financeiro/Comprovantes/Custo%20Administrativo/Recibo%20AGSUS.pdf?csf=1&amp;web=1&amp;e=O6Scqp" TargetMode="External"/><Relationship Id="rId302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CASA%20DO%20CORTA%20PAU%20%20NF.24780%20%20$%2010,00.pdf?csf=1&amp;web=1&amp;e=UII4vC" TargetMode="External"/><Relationship Id="rId32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EDISON%20CALDAS%20%20$%201.178,16.pdf?csf=1&amp;web=1&amp;e=9Z7Nmr" TargetMode="External"/><Relationship Id="rId20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ALIMENTA%C3%87%C3%83O%20%20$%2040,48.pdf?csf=1&amp;web=1&amp;e=WcLVD8" TargetMode="External"/><Relationship Id="rId4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ALIMENTA%C3%87%C3%83O%20VOLUNTARIOS%20%20$%20170,83.pdf?csf=1&amp;web=1&amp;e=rtuGEm" TargetMode="External"/><Relationship Id="rId6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6.10.2025%20-%20RELATORIO%20DESPESAS%20-%20GENARIO%20KANASHIRO%20%20$%20595,29.pdf?csf=1&amp;web=1&amp;e=jMbUoe" TargetMode="External"/><Relationship Id="rId8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7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19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3.09.2025%20-%20MC%20TUR%20PASSAGENS%20%20$%204.519,71.pdf?csf=1&amp;web=1&amp;e=Hsouti" TargetMode="External"/><Relationship Id="rId204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FLAVIO%20DA%20SILVA%20PIGNATI%20%20$%207.662,63.pdf?csf=1&amp;web=1&amp;e=WSfzb7" TargetMode="External"/><Relationship Id="rId225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46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67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27.11.2025%20-%20RELATORIO%20DESPESAS%20-%20FLAVIO%20DA%20SILVA%20PIGNATI%20%20$%207.662,63.pdf?csf=1&amp;web=1&amp;e=BnDjza" TargetMode="External"/><Relationship Id="rId28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2.11.2025%20-%20CENTERLUZ%20%20NF.231595%20%20$%2060,00.pdf?csf=1&amp;web=1&amp;e=QYoAj6" TargetMode="External"/><Relationship Id="rId10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127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POSTO%20CIDADE%20%20NF.2541%20%20$%20750,00.pdf?csf=1&amp;web=1&amp;e=Va3bD9" TargetMode="External"/><Relationship Id="rId313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10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2.11.2025%20-%20TAWFIQS%20HOTEL%20NF.36889%20%20$%202.670,00.pdf?csf=1&amp;web=1&amp;e=KXTBKx" TargetMode="External"/><Relationship Id="rId31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3%20REFEI%C3%87%C3%95ES%20%20$%20117,60.pdf?csf=1&amp;web=1&amp;e=ukFvMo" TargetMode="External"/><Relationship Id="rId5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.11.2025%20-%20NILO%20SUPERMERCADO%20%20NF.259142%20%20$%202.205,96.pdf?csf=1&amp;web=1&amp;e=ajl4SB" TargetMode="External"/><Relationship Id="rId7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-%20ANA%20MARIA%20DE%20PAULA%20ALVES%20$%2011.696,65.pdf?csf=1&amp;web=1&amp;e=Inaumf" TargetMode="External"/><Relationship Id="rId9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48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69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3.11.2025%20-%20MC%20TUR%20VIAGENS%20%20$%2039.323,16.pdf?csf=1&amp;web=1&amp;e=c1qqgy" TargetMode="External"/><Relationship Id="rId334" Type="http://schemas.openxmlformats.org/officeDocument/2006/relationships/table" Target="../tables/table1.xml"/><Relationship Id="rId4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7.10.2025%20-%20TAWFIQS%20HOTEL%20NF.36527%20%20$%20157,00.pdf?csf=1&amp;web=1&amp;e=uAgyfp" TargetMode="External"/><Relationship Id="rId18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21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36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57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0.11.2025%20-%20EFFCTIVE%20FARMACIA%20%20NF.32339%20%20$%201.058,00.pdf?csf=1&amp;web=1&amp;e=ocpHLS" TargetMode="External"/><Relationship Id="rId278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0.11.2025%20-%20GAZIN%20S.A%20%20NF.291753%20%20$%2014.070,00.pdf?csf=1&amp;web=1&amp;e=z6nO22" TargetMode="External"/><Relationship Id="rId303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4.11.2025%20-%20ATACADO%20DA%20CONSTRU%C3%87%C3%83O%20%20NF.63566%20%20$%2064,22.pdf?csf=1&amp;web=1&amp;e=PvXJRy" TargetMode="External"/><Relationship Id="rId4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ALIMENTA%C3%87%C3%83O%20VOLUNTARIOS%20%20$%20175,00.pdf?csf=1&amp;web=1&amp;e=1ZB6jW" TargetMode="External"/><Relationship Id="rId8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38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1.11.2025%20-%20POSTO%20PRIMAVERA%20%20NF.74851%20%20$%20270,03.pdf?csf=1&amp;web=1&amp;e=oazIao" TargetMode="External"/><Relationship Id="rId19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3.09.2025%20-%20MC%20TUR%20PASSAGENS%20%20$%209.264,09.pdf?csf=1&amp;web=1&amp;e=hb6hKf" TargetMode="External"/><Relationship Id="rId205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47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10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289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2.11.2025%20-%20LUNARDI%20%20NF.457%20%20$%20210,00.pdf?csf=1&amp;web=1&amp;e=SBJXM3" TargetMode="External"/><Relationship Id="rId11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4.11.2025%20-%20TAWFIQ%20PALACE%20HOTEL%20%20NF.36885%20%20$%20302,00.pdf?csf=1&amp;web=1&amp;e=BHhOZn" TargetMode="External"/><Relationship Id="rId5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2.11.2025%20-%20TAWFIQS%20HOTEL%20NFs.17283%20e%2017284%20%20$%2035,00.pdf?csf=1&amp;web=1&amp;e=d4rUh7" TargetMode="External"/><Relationship Id="rId149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314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9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60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17.12.2025%20-%20SR%20LOGISTICA%20TRANSPORTES%20LTDA%20%20$%208.024,61.pdf?csf=1&amp;web=1&amp;e=k2d3hQ" TargetMode="External"/><Relationship Id="rId216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SILVANA%20TERUEL%20MARTINS%20%20%20$%20449,82.pdf?csf=1&amp;web=1&amp;e=v2fq5H" TargetMode="External"/><Relationship Id="rId258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1.11.2025%20-%20OPUS%20MEDICAL%20%20$%206.000,00.pdf?csf=1&amp;web=1&amp;e=byg8AS" TargetMode="External"/><Relationship Id="rId22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1.10.2025%20-%20CHURRASCARIA%20O%20PANELAO%20%20$%20190,00.pdf?csf=1&amp;web=1&amp;e=SWtFQc" TargetMode="External"/><Relationship Id="rId6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7.11.2025%20-%20NILO%20SUPERMERCADO%20%20NF.259785%20%20%20$%205.227,96.pdf?csf=1&amp;web=1&amp;e=5PKitQ" TargetMode="External"/><Relationship Id="rId118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2.11.2025%20-%20POSTO%20TIGRAO%20RC%20%20NF.45095%20%20$%20255,04.pdf?csf=1&amp;web=1&amp;e=nBVtGp" TargetMode="External"/><Relationship Id="rId32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1%20a%2013.01.2026%20-%20ALIMENTA%C3%87%C3%83O%20%20$%20509,78.pdf?csf=1&amp;web=1&amp;e=s3gpMh" TargetMode="External"/><Relationship Id="rId171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05.11.2025%20-%20ESTACIONAMENTO%20%20$%2022,00.pdf?csf=1&amp;web=1&amp;e=IZgXRO" TargetMode="External"/><Relationship Id="rId227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5.11.2025%20-%20RELATORIO%20DESPESAS%20-%20ANA%20MARIA%20DE%20PAULA%20ALVES%20$%2011.696,65.pdf?csf=1&amp;web=1&amp;e=4QszWF" TargetMode="External"/><Relationship Id="rId269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6.10.2025%20-%20SUBADQ%20%20$%20380,00.pdf?csf=1&amp;web=1&amp;e=y3qdOp" TargetMode="External"/><Relationship Id="rId33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06.10.2025%20-%20ALIMENTA%C3%87%C3%83O%20%20$%20191,58.pdf?csf=1&amp;web=1&amp;e=LS4gCv" TargetMode="External"/><Relationship Id="rId129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7.11.2025%20-%20POSTO%20PRIMAVERA%20%20NF.74822%20%20$%20%201.000,00.pdf?csf=1&amp;web=1&amp;e=yPGPX9" TargetMode="External"/><Relationship Id="rId280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1.11.2025%20-%20PLANALTOMOTIVE%20%20NF.19378%20%20$%202.900,00.pdf?csf=1&amp;web=1&amp;e=gMFrLc" TargetMode="External"/><Relationship Id="rId7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5.11.2025%20-%20RELATORIO%20DESPESAS%202%20-%20ANA%20MARIA%20DE%20PAULA%20ALVES%20$%204.323,67.pdf?csf=1&amp;web=1&amp;e=Df0mbH" TargetMode="External"/><Relationship Id="rId140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2.11.2025%20-%20POSTO%20PRIMAVERA%20%20NF.74875%20%20%20%20$%20%20112,93.pdf?csf=1&amp;web=1&amp;e=rj4xlW" TargetMode="External"/><Relationship Id="rId18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16.10.2025%20-%20RELATORIO%20DESPESAS%20-%20GENARIO%20KANASHIRO%20%20$%20595,29.pdf?csf=1&amp;web=1&amp;e=CPGj0W" TargetMode="External"/><Relationship Id="rId6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07.11.2025%20-%20TAWFIQS%20HOTEL%20NF.36984%20%20$%20610,00.pdf?csf=1&amp;web=1&amp;e=MWUqbm" TargetMode="External"/><Relationship Id="rId238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29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12.11.2025%20-%20VALE%20FORMOSO%20%20NF.51027%20%20$%20628,17.pdf?csf=1&amp;web=1&amp;e=DwZTlH" TargetMode="External"/><Relationship Id="rId305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4.11.2025%20-%20LEO%20HIDA%20-%20REEMB%20DESPESAS%20LOGISTICAS%20%20$%20910,97.pdf?csf=1&amp;web=1&amp;e=NYLhDd" TargetMode="External"/><Relationship Id="rId44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0.11.2025%20-%20CHURRASCARIA%20O%20PANELAO%20%20NF.277131%20%20$%20245,70.pdf?csf=1&amp;web=1&amp;e=nymmwK" TargetMode="External"/><Relationship Id="rId86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51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27.11.2025%20-%20RELATORIO%20DESPESAS%20-%20EDISON%20CALDAS%20%20$%201.178,16.pdf?csf=1&amp;web=1&amp;e=NgkbbC" TargetMode="External"/><Relationship Id="rId193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5.11.2025%20-%20RELATORIO%20DESPESAS%202%20-%20ANA%20MARIA%20DE%20PAULA%20ALVES%20$%204.323,67.pdf?csf=1&amp;web=1&amp;e=0ajKsA" TargetMode="External"/><Relationship Id="rId207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ROBERTA%20MURASAKI%20%20$%2018.664,12.pdf?csf=1&amp;web=1&amp;e=NPwMBg" TargetMode="External"/><Relationship Id="rId249" Type="http://schemas.openxmlformats.org/officeDocument/2006/relationships/hyperlink" Target="https://edsbr02.sharepoint.com/:b:/r/sites/eds/Dados/1%20-%20EXPEDI%C3%87%C3%95ES%20-%20OPERANDO%20NA%20AMAZ%C3%94NIA/57%20-%20Xavantes/3%20-%20Financeiro/Comprovantes/M%C3%A3o%20de%20Obra/27.11.2025%20-%20RELATORIO%20DESPESAS%20-%20ROBERTA%20MURASAKI%20%20$%2018.664,12.pdf?csf=1&amp;web=1&amp;e=tbsiQf" TargetMode="External"/><Relationship Id="rId13" Type="http://schemas.openxmlformats.org/officeDocument/2006/relationships/hyperlink" Target="https://edsbr02.sharepoint.com/:b:/r/sites/eds/Dados/1%20-%20EXPEDI%C3%87%C3%95ES%20-%20OPERANDO%20NA%20AMAZ%C3%94NIA/57%20-%20Xavantes/3%20-%20Financeiro/Comprovantes/Acomoda%C3%A7%C3%A3o/19.11.2025%20-%20NOVARES%20HOTEL%20%20$%201.044,00.pdf?csf=1&amp;web=1&amp;e=5CuiBF" TargetMode="External"/><Relationship Id="rId109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ROBERTA%20MURASAKI%20%20$%2018.664,12.pdf?csf=1&amp;web=1&amp;e=uBAbSN" TargetMode="External"/><Relationship Id="rId260" Type="http://schemas.openxmlformats.org/officeDocument/2006/relationships/hyperlink" Target="https://edsbr02.sharepoint.com/:b:/r/sites/eds/Dados/1%20-%20EXPEDI%C3%87%C3%95ES%20-%20OPERANDO%20NA%20AMAZ%C3%94NIA/57%20-%20Xavantes/3%20-%20Financeiro/Comprovantes/Material%20Hospitalar/12.11.2025%20-%20RENAN%20-%20NOVA%20DENTAL%20%20NF.362763%20%20$%201.468,20.pdf?csf=1&amp;web=1&amp;e=HYB1EM" TargetMode="External"/><Relationship Id="rId316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27.11.2025%20-%20RELATORIO%20DESPESAS%20-%20FLAVIO%20DA%20SILVA%20PIGNATI%20%20$%207.662,63.pdf?csf=1&amp;web=1&amp;e=QjayZr" TargetMode="External"/><Relationship Id="rId55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13.11.2025%20-%20T%20OLIVEIRA%20SALOMAO%20%20NF.18912%20%20$%2051,44.pdf?csf=1&amp;web=1&amp;e=805d2X" TargetMode="External"/><Relationship Id="rId97" Type="http://schemas.openxmlformats.org/officeDocument/2006/relationships/hyperlink" Target="https://edsbr02.sharepoint.com/:b:/r/sites/eds/Dados/1%20-%20EXPEDI%C3%87%C3%95ES%20-%20OPERANDO%20NA%20AMAZ%C3%94NIA/57%20-%20Xavantes/3%20-%20Financeiro/Comprovantes/Alimenta%C3%A7%C3%A3o/27.11.2025%20-%20RELATORIO%20DESPESAS%20-%20FLAVIO%20DA%20SILVA%20PIGNATI%20%20$%207.662,63.pdf?csf=1&amp;web=1&amp;e=BUgklD" TargetMode="External"/><Relationship Id="rId120" Type="http://schemas.openxmlformats.org/officeDocument/2006/relationships/hyperlink" Target="https://edsbr02.sharepoint.com/:b:/r/sites/eds/Dados/1%20-%20EXPEDI%C3%87%C3%95ES%20-%20OPERANDO%20NA%20AMAZ%C3%94NIA/57%20-%20Xavantes/3%20-%20Financeiro/Comprovantes/Combust%C3%ADvel/13.11.2025%20-%20NOSSO%20POSO%20II%20%20NF.12088%20%20$%20249,66.pdf?csf=1&amp;web=1&amp;e=2BeQyz" TargetMode="External"/><Relationship Id="rId162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Carga/19.11.2025%20-%20VIKTORIA%20CARGAS%20CONHEC%2035561%20%20%20$%20%2016.858,89.pdf?csf=1&amp;web=1&amp;e=TCILVB" TargetMode="External"/><Relationship Id="rId218" Type="http://schemas.openxmlformats.org/officeDocument/2006/relationships/hyperlink" Target="https://edsbr02.sharepoint.com/:b:/r/sites/eds/Dados/1%20-%20EXPEDI%C3%87%C3%95ES%20-%20OPERANDO%20NA%20AMAZ%C3%94NIA/57%20-%20Xavantes/3%20-%20Financeiro/Comprovantes/Deslocamento%20de%20Pessoas/27.11.2025%20-%20RELATORIO%20DESPESAS%20-%20SILVANA%20TERUEL%20MARTINS%20%20%20$%20449,82.pdf?csf=1&amp;web=1&amp;e=v2fq5H" TargetMode="External"/><Relationship Id="rId271" Type="http://schemas.openxmlformats.org/officeDocument/2006/relationships/hyperlink" Target="https://edsbr02.sharepoint.com/:b:/r/sites/eds/Dados/1%20-%20EXPEDI%C3%87%C3%95ES%20-%20OPERANDO%20NA%20AMAZ%C3%94NIA/57%20-%20Xavantes/3%20-%20Financeiro/Comprovantes/Material%20de%20Logistica/05.11.2025%20-%20DOM%20PLASTIC%20%20NF.15076%20%20$%20225,21.pdf?csf=1&amp;web=1&amp;e=21Q7r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B164-5550-164D-A60F-7E58B346C545}">
  <sheetPr>
    <pageSetUpPr fitToPage="1"/>
  </sheetPr>
  <dimension ref="A1:Q355"/>
  <sheetViews>
    <sheetView showGridLines="0" tabSelected="1" topLeftCell="C1" zoomScale="114" zoomScaleNormal="99" workbookViewId="0">
      <pane ySplit="4" topLeftCell="A236" activePane="bottomLeft" state="frozen"/>
      <selection pane="bottomLeft" activeCell="J240" sqref="J240"/>
    </sheetView>
  </sheetViews>
  <sheetFormatPr baseColWidth="10" defaultColWidth="11.5" defaultRowHeight="15" x14ac:dyDescent="0.2"/>
  <cols>
    <col min="1" max="1" width="3.1640625" style="11" customWidth="1"/>
    <col min="2" max="2" width="29" style="11" customWidth="1"/>
    <col min="3" max="3" width="21.1640625" style="11" customWidth="1"/>
    <col min="4" max="4" width="74.6640625" style="11" customWidth="1"/>
    <col min="5" max="5" width="5.33203125" style="11" customWidth="1"/>
    <col min="6" max="6" width="15" style="30" customWidth="1"/>
    <col min="7" max="7" width="16.6640625" style="30" customWidth="1"/>
    <col min="8" max="8" width="15.6640625" style="30" customWidth="1"/>
    <col min="9" max="9" width="17.5" style="29" customWidth="1"/>
    <col min="10" max="10" width="69.33203125" style="29" customWidth="1"/>
    <col min="11" max="11" width="2.5" style="29" customWidth="1"/>
    <col min="12" max="12" width="20.1640625" style="11" customWidth="1"/>
    <col min="13" max="14" width="10.6640625" style="6" customWidth="1"/>
    <col min="15" max="15" width="11.5" style="30"/>
    <col min="16" max="16384" width="11.5" style="11"/>
  </cols>
  <sheetData>
    <row r="1" spans="1:17" s="18" customFormat="1" ht="39" customHeight="1" x14ac:dyDescent="0.2">
      <c r="A1" s="2" t="s">
        <v>27</v>
      </c>
      <c r="B1" s="3" t="s">
        <v>21</v>
      </c>
      <c r="C1" s="3"/>
      <c r="D1" s="3"/>
      <c r="E1" s="3"/>
      <c r="F1" s="45"/>
      <c r="G1" s="45"/>
      <c r="H1" s="3"/>
      <c r="I1" s="3"/>
      <c r="J1" s="3"/>
      <c r="K1" s="3"/>
      <c r="M1" s="5"/>
      <c r="N1" s="5"/>
      <c r="O1"/>
    </row>
    <row r="2" spans="1:17" s="18" customFormat="1" ht="20" customHeight="1" x14ac:dyDescent="0.2">
      <c r="A2" s="11"/>
      <c r="B2" s="52"/>
      <c r="C2" s="52"/>
      <c r="D2" s="4"/>
      <c r="E2" s="19"/>
      <c r="F2" s="46"/>
      <c r="G2" s="46"/>
      <c r="H2" s="20"/>
      <c r="I2" s="20"/>
      <c r="J2" s="20"/>
      <c r="K2"/>
      <c r="M2" s="5"/>
      <c r="N2" s="5"/>
      <c r="O2"/>
    </row>
    <row r="3" spans="1:17" x14ac:dyDescent="0.2">
      <c r="O3"/>
    </row>
    <row r="4" spans="1:17" s="10" customFormat="1" x14ac:dyDescent="0.2">
      <c r="B4" s="13" t="s">
        <v>338</v>
      </c>
      <c r="C4" s="13" t="s">
        <v>24</v>
      </c>
      <c r="D4" s="14" t="s">
        <v>0</v>
      </c>
      <c r="E4" s="14" t="s">
        <v>1</v>
      </c>
      <c r="F4" s="15" t="s">
        <v>2</v>
      </c>
      <c r="G4" s="16" t="s">
        <v>3</v>
      </c>
      <c r="H4" s="16" t="s">
        <v>4</v>
      </c>
      <c r="I4" s="17" t="s">
        <v>5</v>
      </c>
      <c r="J4" s="17" t="s">
        <v>6</v>
      </c>
      <c r="O4"/>
      <c r="P4" s="11"/>
      <c r="Q4" s="11"/>
    </row>
    <row r="5" spans="1:17" x14ac:dyDescent="0.2">
      <c r="B5" s="1" t="s">
        <v>29</v>
      </c>
      <c r="C5" s="1" t="s">
        <v>14</v>
      </c>
      <c r="D5" s="25" t="s">
        <v>31</v>
      </c>
      <c r="E5" s="25">
        <v>1</v>
      </c>
      <c r="F5" s="28">
        <v>4519.71</v>
      </c>
      <c r="G5" s="74">
        <f t="shared" ref="G5:G36" si="0">F5*E5</f>
        <v>4519.71</v>
      </c>
      <c r="H5" s="75">
        <v>45923</v>
      </c>
      <c r="I5" s="34"/>
      <c r="J5" s="83" t="s">
        <v>465</v>
      </c>
      <c r="K5" s="11"/>
      <c r="L5" s="7" t="s">
        <v>7</v>
      </c>
      <c r="M5" s="11"/>
      <c r="N5" s="11"/>
      <c r="O5"/>
    </row>
    <row r="6" spans="1:17" x14ac:dyDescent="0.2">
      <c r="B6" s="1" t="s">
        <v>29</v>
      </c>
      <c r="C6" s="1" t="s">
        <v>14</v>
      </c>
      <c r="D6" s="25" t="s">
        <v>32</v>
      </c>
      <c r="E6" s="25">
        <v>1</v>
      </c>
      <c r="F6" s="21">
        <v>3352.4</v>
      </c>
      <c r="G6" s="74">
        <f t="shared" si="0"/>
        <v>3352.4</v>
      </c>
      <c r="H6" s="75">
        <v>45923</v>
      </c>
      <c r="I6" s="24"/>
      <c r="J6" s="83" t="s">
        <v>464</v>
      </c>
      <c r="K6" s="11"/>
      <c r="L6" s="7">
        <v>759805</v>
      </c>
      <c r="M6" s="11"/>
      <c r="N6" s="11"/>
      <c r="O6"/>
    </row>
    <row r="7" spans="1:17" x14ac:dyDescent="0.2">
      <c r="B7" s="1" t="s">
        <v>29</v>
      </c>
      <c r="C7" s="1" t="s">
        <v>14</v>
      </c>
      <c r="D7" s="25" t="s">
        <v>33</v>
      </c>
      <c r="E7" s="25">
        <v>3</v>
      </c>
      <c r="F7" s="21">
        <v>3088.03</v>
      </c>
      <c r="G7" s="74">
        <f t="shared" si="0"/>
        <v>9264.09</v>
      </c>
      <c r="H7" s="75">
        <v>45923</v>
      </c>
      <c r="I7" s="34"/>
      <c r="J7" s="83" t="s">
        <v>466</v>
      </c>
      <c r="K7" s="11"/>
      <c r="L7" s="6"/>
      <c r="M7" s="11"/>
      <c r="N7" s="11"/>
      <c r="O7"/>
    </row>
    <row r="8" spans="1:17" x14ac:dyDescent="0.2">
      <c r="B8" s="1" t="s">
        <v>29</v>
      </c>
      <c r="C8" s="1" t="s">
        <v>16</v>
      </c>
      <c r="D8" s="25" t="s">
        <v>34</v>
      </c>
      <c r="E8" s="25">
        <v>1</v>
      </c>
      <c r="F8" s="21">
        <v>1001</v>
      </c>
      <c r="G8" s="74">
        <f t="shared" si="0"/>
        <v>1001</v>
      </c>
      <c r="H8" s="75">
        <v>45923</v>
      </c>
      <c r="I8" s="34"/>
      <c r="J8" s="83" t="s">
        <v>354</v>
      </c>
      <c r="K8" s="11"/>
      <c r="L8" s="33" t="s">
        <v>8</v>
      </c>
      <c r="M8" s="11"/>
      <c r="N8" s="11"/>
      <c r="O8"/>
    </row>
    <row r="9" spans="1:17" x14ac:dyDescent="0.2">
      <c r="B9" s="1" t="s">
        <v>29</v>
      </c>
      <c r="C9" s="1" t="s">
        <v>14</v>
      </c>
      <c r="D9" s="25" t="s">
        <v>35</v>
      </c>
      <c r="E9" s="25">
        <v>1</v>
      </c>
      <c r="F9" s="31">
        <v>124.96</v>
      </c>
      <c r="G9" s="74">
        <f t="shared" si="0"/>
        <v>124.96</v>
      </c>
      <c r="H9" s="75">
        <v>45930</v>
      </c>
      <c r="I9" s="34"/>
      <c r="J9" s="83" t="s">
        <v>470</v>
      </c>
      <c r="K9" s="11"/>
      <c r="L9" s="33">
        <v>0</v>
      </c>
      <c r="M9" s="11"/>
      <c r="N9" s="11"/>
      <c r="O9"/>
    </row>
    <row r="10" spans="1:17" x14ac:dyDescent="0.2">
      <c r="B10" s="1" t="s">
        <v>29</v>
      </c>
      <c r="C10" s="1" t="s">
        <v>16</v>
      </c>
      <c r="D10" s="25" t="s">
        <v>40</v>
      </c>
      <c r="E10" s="25">
        <v>1</v>
      </c>
      <c r="F10" s="21">
        <v>928</v>
      </c>
      <c r="G10" s="74">
        <f t="shared" si="0"/>
        <v>928</v>
      </c>
      <c r="H10" s="75">
        <v>45931</v>
      </c>
      <c r="I10" s="34"/>
      <c r="J10" s="83" t="s">
        <v>339</v>
      </c>
      <c r="K10" s="11"/>
      <c r="M10" s="11"/>
      <c r="N10" s="11"/>
      <c r="O10"/>
    </row>
    <row r="11" spans="1:17" x14ac:dyDescent="0.2">
      <c r="B11" s="1" t="s">
        <v>29</v>
      </c>
      <c r="C11" s="1" t="s">
        <v>12</v>
      </c>
      <c r="D11" s="25" t="s">
        <v>36</v>
      </c>
      <c r="E11" s="25">
        <v>1</v>
      </c>
      <c r="F11" s="21">
        <v>95.26</v>
      </c>
      <c r="G11" s="74">
        <f t="shared" si="0"/>
        <v>95.26</v>
      </c>
      <c r="H11" s="75">
        <v>45931</v>
      </c>
      <c r="I11" s="34"/>
      <c r="J11" s="83" t="s">
        <v>358</v>
      </c>
      <c r="K11" s="11"/>
      <c r="L11" s="8" t="s">
        <v>9</v>
      </c>
      <c r="M11" s="11"/>
      <c r="N11" s="11"/>
      <c r="O11"/>
    </row>
    <row r="12" spans="1:17" x14ac:dyDescent="0.2">
      <c r="B12" s="1" t="s">
        <v>29</v>
      </c>
      <c r="C12" s="1" t="s">
        <v>12</v>
      </c>
      <c r="D12" s="25" t="s">
        <v>37</v>
      </c>
      <c r="E12" s="25">
        <v>1</v>
      </c>
      <c r="F12" s="21">
        <v>47</v>
      </c>
      <c r="G12" s="74">
        <f t="shared" si="0"/>
        <v>47</v>
      </c>
      <c r="H12" s="75">
        <v>45931</v>
      </c>
      <c r="I12" s="24"/>
      <c r="J12" s="83" t="s">
        <v>360</v>
      </c>
      <c r="K12" s="11"/>
      <c r="L12" s="8">
        <f>SUM(Tabela1[VALOR TOTAL])</f>
        <v>652236.6987902004</v>
      </c>
      <c r="M12" s="11"/>
      <c r="N12" s="11"/>
      <c r="O12"/>
    </row>
    <row r="13" spans="1:17" x14ac:dyDescent="0.2">
      <c r="B13" s="1" t="s">
        <v>29</v>
      </c>
      <c r="C13" s="1" t="s">
        <v>12</v>
      </c>
      <c r="D13" s="25" t="s">
        <v>38</v>
      </c>
      <c r="E13" s="25">
        <v>1</v>
      </c>
      <c r="F13" s="21">
        <v>167.5</v>
      </c>
      <c r="G13" s="74">
        <f t="shared" si="0"/>
        <v>167.5</v>
      </c>
      <c r="H13" s="75">
        <v>45931</v>
      </c>
      <c r="I13" s="34"/>
      <c r="J13" s="83" t="s">
        <v>356</v>
      </c>
      <c r="K13" s="11"/>
      <c r="L13" s="6"/>
      <c r="M13" s="11"/>
      <c r="N13" s="11"/>
      <c r="O13"/>
    </row>
    <row r="14" spans="1:17" x14ac:dyDescent="0.2">
      <c r="B14" s="1" t="s">
        <v>29</v>
      </c>
      <c r="C14" s="1" t="s">
        <v>12</v>
      </c>
      <c r="D14" s="25" t="s">
        <v>39</v>
      </c>
      <c r="E14" s="25">
        <v>1</v>
      </c>
      <c r="F14" s="21">
        <v>59</v>
      </c>
      <c r="G14" s="74">
        <f t="shared" si="0"/>
        <v>59</v>
      </c>
      <c r="H14" s="75">
        <v>45931</v>
      </c>
      <c r="I14" s="34"/>
      <c r="J14" s="83" t="s">
        <v>361</v>
      </c>
      <c r="K14" s="11"/>
      <c r="L14" s="9" t="s">
        <v>10</v>
      </c>
      <c r="M14" s="11"/>
      <c r="N14" s="11"/>
      <c r="O14"/>
    </row>
    <row r="15" spans="1:17" x14ac:dyDescent="0.2">
      <c r="B15" s="1" t="s">
        <v>29</v>
      </c>
      <c r="C15" s="1" t="s">
        <v>12</v>
      </c>
      <c r="D15" s="25" t="s">
        <v>41</v>
      </c>
      <c r="E15" s="25">
        <v>1</v>
      </c>
      <c r="F15" s="21">
        <v>190.2</v>
      </c>
      <c r="G15" s="74">
        <f t="shared" si="0"/>
        <v>190.2</v>
      </c>
      <c r="H15" s="76">
        <v>45931</v>
      </c>
      <c r="I15" s="48"/>
      <c r="J15" s="83" t="s">
        <v>359</v>
      </c>
      <c r="K15" s="11"/>
      <c r="L15" s="9">
        <f>L6+L9-L12</f>
        <v>107568.3012097996</v>
      </c>
      <c r="M15" s="11"/>
      <c r="N15" s="11"/>
      <c r="O15"/>
    </row>
    <row r="16" spans="1:17" x14ac:dyDescent="0.2">
      <c r="B16" s="1" t="s">
        <v>29</v>
      </c>
      <c r="C16" s="1" t="s">
        <v>12</v>
      </c>
      <c r="D16" s="25" t="s">
        <v>42</v>
      </c>
      <c r="E16" s="25">
        <v>1</v>
      </c>
      <c r="F16" s="31">
        <v>40.479999999999997</v>
      </c>
      <c r="G16" s="77">
        <f t="shared" si="0"/>
        <v>40.479999999999997</v>
      </c>
      <c r="H16" s="76">
        <v>45931</v>
      </c>
      <c r="I16" s="48"/>
      <c r="J16" s="83" t="s">
        <v>357</v>
      </c>
      <c r="K16" s="11"/>
      <c r="L16" s="6"/>
      <c r="M16" s="11"/>
      <c r="N16" s="11"/>
      <c r="O16"/>
    </row>
    <row r="17" spans="2:15" x14ac:dyDescent="0.2">
      <c r="B17" s="1" t="s">
        <v>29</v>
      </c>
      <c r="C17" s="1" t="s">
        <v>17</v>
      </c>
      <c r="D17" s="25" t="s">
        <v>43</v>
      </c>
      <c r="E17" s="25">
        <v>1</v>
      </c>
      <c r="F17" s="28">
        <v>99.97</v>
      </c>
      <c r="G17" s="77">
        <f t="shared" si="0"/>
        <v>99.97</v>
      </c>
      <c r="H17" s="76">
        <v>45932</v>
      </c>
      <c r="I17" s="35"/>
      <c r="J17" s="83" t="s">
        <v>488</v>
      </c>
      <c r="K17" s="11"/>
      <c r="L17" s="6"/>
      <c r="M17" s="11"/>
      <c r="N17" s="11"/>
      <c r="O17"/>
    </row>
    <row r="18" spans="2:15" x14ac:dyDescent="0.2">
      <c r="B18" s="1" t="s">
        <v>29</v>
      </c>
      <c r="C18" s="1" t="s">
        <v>14</v>
      </c>
      <c r="D18" s="25" t="s">
        <v>44</v>
      </c>
      <c r="E18" s="25">
        <v>1</v>
      </c>
      <c r="F18" s="28">
        <v>30</v>
      </c>
      <c r="G18" s="77">
        <f t="shared" si="0"/>
        <v>30</v>
      </c>
      <c r="H18" s="76">
        <v>45933</v>
      </c>
      <c r="I18" s="35"/>
      <c r="J18" s="83" t="s">
        <v>449</v>
      </c>
      <c r="K18" s="11"/>
      <c r="L18" s="6"/>
      <c r="M18" s="11"/>
      <c r="N18" s="11"/>
    </row>
    <row r="19" spans="2:15" x14ac:dyDescent="0.2">
      <c r="B19" s="1" t="s">
        <v>29</v>
      </c>
      <c r="C19" s="1" t="s">
        <v>16</v>
      </c>
      <c r="D19" s="25" t="s">
        <v>40</v>
      </c>
      <c r="E19" s="25">
        <v>1</v>
      </c>
      <c r="F19" s="21">
        <v>59</v>
      </c>
      <c r="G19" s="74">
        <f t="shared" si="0"/>
        <v>59</v>
      </c>
      <c r="H19" s="76">
        <v>45933</v>
      </c>
      <c r="I19" s="35"/>
      <c r="J19" s="83" t="s">
        <v>363</v>
      </c>
      <c r="K19" s="11"/>
      <c r="L19" s="6"/>
      <c r="M19" s="11"/>
      <c r="N19" s="11"/>
    </row>
    <row r="20" spans="2:15" x14ac:dyDescent="0.2">
      <c r="B20" s="1" t="s">
        <v>29</v>
      </c>
      <c r="C20" s="1" t="s">
        <v>16</v>
      </c>
      <c r="D20" s="25" t="s">
        <v>46</v>
      </c>
      <c r="E20" s="25">
        <v>1</v>
      </c>
      <c r="F20" s="21">
        <v>170</v>
      </c>
      <c r="G20" s="74">
        <f t="shared" si="0"/>
        <v>170</v>
      </c>
      <c r="H20" s="76">
        <v>45933</v>
      </c>
      <c r="I20" s="48"/>
      <c r="J20" s="83" t="s">
        <v>341</v>
      </c>
      <c r="K20" s="11"/>
      <c r="L20" s="6"/>
      <c r="M20" s="11"/>
      <c r="N20" s="11"/>
    </row>
    <row r="21" spans="2:15" x14ac:dyDescent="0.2">
      <c r="B21" s="1" t="s">
        <v>29</v>
      </c>
      <c r="C21" s="1" t="s">
        <v>14</v>
      </c>
      <c r="D21" s="25" t="s">
        <v>47</v>
      </c>
      <c r="E21" s="25">
        <v>1</v>
      </c>
      <c r="F21" s="31">
        <v>79</v>
      </c>
      <c r="G21" s="74">
        <f t="shared" si="0"/>
        <v>79</v>
      </c>
      <c r="H21" s="76">
        <v>45933</v>
      </c>
      <c r="I21" s="78"/>
      <c r="J21" s="83" t="s">
        <v>451</v>
      </c>
      <c r="K21" s="11"/>
      <c r="L21" s="6"/>
      <c r="M21" s="11"/>
      <c r="N21" s="11"/>
    </row>
    <row r="22" spans="2:15" x14ac:dyDescent="0.2">
      <c r="B22" s="1" t="s">
        <v>29</v>
      </c>
      <c r="C22" s="1" t="s">
        <v>14</v>
      </c>
      <c r="D22" s="25" t="s">
        <v>48</v>
      </c>
      <c r="E22" s="25">
        <v>1</v>
      </c>
      <c r="F22" s="31">
        <v>35</v>
      </c>
      <c r="G22" s="77">
        <f t="shared" si="0"/>
        <v>35</v>
      </c>
      <c r="H22" s="76">
        <v>45933</v>
      </c>
      <c r="I22" s="35"/>
      <c r="J22" s="83" t="s">
        <v>450</v>
      </c>
      <c r="K22" s="11"/>
      <c r="L22" s="6"/>
      <c r="M22" s="11"/>
      <c r="N22" s="11"/>
    </row>
    <row r="23" spans="2:15" x14ac:dyDescent="0.2">
      <c r="B23" s="1" t="s">
        <v>29</v>
      </c>
      <c r="C23" s="1" t="s">
        <v>12</v>
      </c>
      <c r="D23" s="25" t="s">
        <v>45</v>
      </c>
      <c r="E23" s="25">
        <v>1</v>
      </c>
      <c r="F23" s="21">
        <v>211</v>
      </c>
      <c r="G23" s="74">
        <f t="shared" si="0"/>
        <v>211</v>
      </c>
      <c r="H23" s="76">
        <v>45933</v>
      </c>
      <c r="I23" s="24"/>
      <c r="J23" s="83" t="s">
        <v>536</v>
      </c>
      <c r="K23" s="11"/>
      <c r="L23" s="6"/>
      <c r="M23" s="11"/>
      <c r="N23" s="11"/>
    </row>
    <row r="24" spans="2:15" x14ac:dyDescent="0.2">
      <c r="B24" s="1" t="s">
        <v>29</v>
      </c>
      <c r="C24" s="1" t="s">
        <v>12</v>
      </c>
      <c r="D24" s="25" t="s">
        <v>37</v>
      </c>
      <c r="E24" s="25">
        <v>1</v>
      </c>
      <c r="F24" s="21">
        <v>46</v>
      </c>
      <c r="G24" s="74">
        <f t="shared" si="0"/>
        <v>46</v>
      </c>
      <c r="H24" s="76">
        <v>45933</v>
      </c>
      <c r="I24" s="24"/>
      <c r="J24" s="83" t="s">
        <v>362</v>
      </c>
      <c r="K24" s="11"/>
      <c r="L24" s="6"/>
      <c r="M24" s="11"/>
      <c r="N24" s="11"/>
    </row>
    <row r="25" spans="2:15" x14ac:dyDescent="0.2">
      <c r="B25" s="1" t="s">
        <v>29</v>
      </c>
      <c r="C25" s="1" t="s">
        <v>16</v>
      </c>
      <c r="D25" s="25" t="s">
        <v>52</v>
      </c>
      <c r="E25" s="25">
        <v>1</v>
      </c>
      <c r="F25" s="21">
        <v>260</v>
      </c>
      <c r="G25" s="74">
        <f t="shared" si="0"/>
        <v>260</v>
      </c>
      <c r="H25" s="76">
        <v>45936</v>
      </c>
      <c r="I25" s="35"/>
      <c r="J25" s="83" t="s">
        <v>340</v>
      </c>
      <c r="K25" s="11"/>
      <c r="L25" s="6"/>
      <c r="M25" s="11"/>
      <c r="N25" s="11"/>
    </row>
    <row r="26" spans="2:15" x14ac:dyDescent="0.2">
      <c r="B26" s="1" t="s">
        <v>29</v>
      </c>
      <c r="C26" s="1" t="s">
        <v>17</v>
      </c>
      <c r="D26" s="25" t="s">
        <v>56</v>
      </c>
      <c r="E26" s="25">
        <v>1</v>
      </c>
      <c r="F26" s="28">
        <v>380</v>
      </c>
      <c r="G26" s="77">
        <f t="shared" si="0"/>
        <v>380</v>
      </c>
      <c r="H26" s="76">
        <v>45936</v>
      </c>
      <c r="I26" s="48"/>
      <c r="J26" s="83" t="s">
        <v>489</v>
      </c>
      <c r="K26" s="11"/>
      <c r="L26" s="6"/>
      <c r="M26" s="11"/>
      <c r="N26" s="11"/>
    </row>
    <row r="27" spans="2:15" x14ac:dyDescent="0.2">
      <c r="B27" s="1" t="s">
        <v>29</v>
      </c>
      <c r="C27" s="1" t="s">
        <v>12</v>
      </c>
      <c r="D27" s="25" t="s">
        <v>49</v>
      </c>
      <c r="E27" s="25">
        <v>1</v>
      </c>
      <c r="F27" s="21">
        <v>30</v>
      </c>
      <c r="G27" s="77">
        <f t="shared" si="0"/>
        <v>30</v>
      </c>
      <c r="H27" s="76">
        <v>45936</v>
      </c>
      <c r="I27" s="35"/>
      <c r="J27" s="83" t="s">
        <v>371</v>
      </c>
      <c r="K27" s="11"/>
      <c r="L27" s="6"/>
      <c r="M27" s="11"/>
      <c r="N27" s="11"/>
    </row>
    <row r="28" spans="2:15" x14ac:dyDescent="0.2">
      <c r="B28" s="1" t="s">
        <v>29</v>
      </c>
      <c r="C28" s="1" t="s">
        <v>12</v>
      </c>
      <c r="D28" s="25" t="s">
        <v>50</v>
      </c>
      <c r="E28" s="25">
        <v>1</v>
      </c>
      <c r="F28" s="21">
        <v>25</v>
      </c>
      <c r="G28" s="77">
        <f t="shared" si="0"/>
        <v>25</v>
      </c>
      <c r="H28" s="76">
        <v>45936</v>
      </c>
      <c r="I28" s="35"/>
      <c r="J28" s="83" t="s">
        <v>365</v>
      </c>
      <c r="K28" s="11"/>
      <c r="L28" s="6"/>
      <c r="M28" s="11"/>
      <c r="N28" s="11"/>
    </row>
    <row r="29" spans="2:15" x14ac:dyDescent="0.2">
      <c r="B29" s="1" t="s">
        <v>29</v>
      </c>
      <c r="C29" s="1" t="s">
        <v>12</v>
      </c>
      <c r="D29" s="25" t="s">
        <v>51</v>
      </c>
      <c r="E29" s="25">
        <v>1</v>
      </c>
      <c r="F29" s="21">
        <v>119</v>
      </c>
      <c r="G29" s="77">
        <f t="shared" si="0"/>
        <v>119</v>
      </c>
      <c r="H29" s="76">
        <v>45936</v>
      </c>
      <c r="I29" s="35"/>
      <c r="J29" s="83" t="s">
        <v>373</v>
      </c>
      <c r="K29" s="11"/>
      <c r="L29" s="6"/>
      <c r="M29" s="55"/>
      <c r="N29" s="55"/>
    </row>
    <row r="30" spans="2:15" x14ac:dyDescent="0.2">
      <c r="B30" s="1" t="s">
        <v>29</v>
      </c>
      <c r="C30" s="1" t="s">
        <v>12</v>
      </c>
      <c r="D30" s="25" t="s">
        <v>53</v>
      </c>
      <c r="E30" s="25">
        <v>1</v>
      </c>
      <c r="F30" s="21">
        <v>15.96</v>
      </c>
      <c r="G30" s="77">
        <f t="shared" si="0"/>
        <v>15.96</v>
      </c>
      <c r="H30" s="76">
        <v>45936</v>
      </c>
      <c r="I30" s="35"/>
      <c r="J30" s="83" t="s">
        <v>369</v>
      </c>
      <c r="K30" s="11"/>
      <c r="L30" s="6"/>
      <c r="M30" s="11"/>
      <c r="N30" s="11"/>
    </row>
    <row r="31" spans="2:15" x14ac:dyDescent="0.2">
      <c r="B31" s="1" t="s">
        <v>29</v>
      </c>
      <c r="C31" s="1" t="s">
        <v>12</v>
      </c>
      <c r="D31" s="25" t="s">
        <v>54</v>
      </c>
      <c r="E31" s="25">
        <v>1</v>
      </c>
      <c r="F31" s="21">
        <v>117.6</v>
      </c>
      <c r="G31" s="77">
        <f t="shared" si="0"/>
        <v>117.6</v>
      </c>
      <c r="H31" s="76">
        <v>45936</v>
      </c>
      <c r="I31" s="48"/>
      <c r="J31" s="83" t="s">
        <v>368</v>
      </c>
      <c r="K31" s="11"/>
      <c r="L31" s="6"/>
      <c r="M31" s="11"/>
      <c r="N31" s="11"/>
    </row>
    <row r="32" spans="2:15" x14ac:dyDescent="0.2">
      <c r="B32" s="1" t="s">
        <v>29</v>
      </c>
      <c r="C32" s="1" t="s">
        <v>12</v>
      </c>
      <c r="D32" s="25" t="s">
        <v>55</v>
      </c>
      <c r="E32" s="25">
        <v>1</v>
      </c>
      <c r="F32" s="21">
        <v>35.9</v>
      </c>
      <c r="G32" s="77">
        <f t="shared" si="0"/>
        <v>35.9</v>
      </c>
      <c r="H32" s="76">
        <v>45936</v>
      </c>
      <c r="I32" s="42"/>
      <c r="J32" s="83" t="s">
        <v>372</v>
      </c>
      <c r="K32" s="11"/>
      <c r="L32" s="6"/>
      <c r="M32" s="11"/>
      <c r="N32" s="11"/>
    </row>
    <row r="33" spans="2:14" x14ac:dyDescent="0.2">
      <c r="B33" s="1" t="s">
        <v>29</v>
      </c>
      <c r="C33" s="1" t="s">
        <v>12</v>
      </c>
      <c r="D33" s="25" t="s">
        <v>57</v>
      </c>
      <c r="E33" s="25">
        <v>1</v>
      </c>
      <c r="F33" s="21">
        <v>191.58</v>
      </c>
      <c r="G33" s="74">
        <f t="shared" si="0"/>
        <v>191.58</v>
      </c>
      <c r="H33" s="76">
        <v>45936</v>
      </c>
      <c r="I33" s="35"/>
      <c r="J33" s="83" t="s">
        <v>370</v>
      </c>
      <c r="K33" s="11"/>
      <c r="L33" s="6"/>
      <c r="M33" s="11"/>
      <c r="N33" s="11"/>
    </row>
    <row r="34" spans="2:14" x14ac:dyDescent="0.2">
      <c r="B34" s="1" t="s">
        <v>29</v>
      </c>
      <c r="C34" s="1" t="s">
        <v>12</v>
      </c>
      <c r="D34" s="25" t="s">
        <v>55</v>
      </c>
      <c r="E34" s="25">
        <v>1</v>
      </c>
      <c r="F34" s="21">
        <v>127.2</v>
      </c>
      <c r="G34" s="77">
        <f t="shared" si="0"/>
        <v>127.2</v>
      </c>
      <c r="H34" s="76">
        <v>45936</v>
      </c>
      <c r="I34" s="35"/>
      <c r="J34" s="83" t="s">
        <v>537</v>
      </c>
      <c r="K34" s="11"/>
      <c r="L34" s="6"/>
      <c r="M34" s="11"/>
      <c r="N34" s="11"/>
    </row>
    <row r="35" spans="2:14" x14ac:dyDescent="0.2">
      <c r="B35" s="1" t="s">
        <v>29</v>
      </c>
      <c r="C35" s="1" t="s">
        <v>12</v>
      </c>
      <c r="D35" s="25" t="s">
        <v>58</v>
      </c>
      <c r="E35" s="25">
        <v>1</v>
      </c>
      <c r="F35" s="31">
        <v>157</v>
      </c>
      <c r="G35" s="74">
        <f t="shared" si="0"/>
        <v>157</v>
      </c>
      <c r="H35" s="76">
        <v>45937</v>
      </c>
      <c r="I35" s="35"/>
      <c r="J35" s="83" t="s">
        <v>342</v>
      </c>
      <c r="K35" s="11"/>
      <c r="L35" s="6"/>
      <c r="M35" s="11"/>
      <c r="N35" s="11"/>
    </row>
    <row r="36" spans="2:14" x14ac:dyDescent="0.2">
      <c r="B36" s="1" t="s">
        <v>29</v>
      </c>
      <c r="C36" s="1" t="s">
        <v>12</v>
      </c>
      <c r="D36" s="25" t="s">
        <v>59</v>
      </c>
      <c r="E36" s="25">
        <v>1</v>
      </c>
      <c r="F36" s="21">
        <v>216.66</v>
      </c>
      <c r="G36" s="77">
        <f t="shared" si="0"/>
        <v>216.66</v>
      </c>
      <c r="H36" s="76">
        <v>45937</v>
      </c>
      <c r="I36" s="35"/>
      <c r="J36" s="83" t="s">
        <v>375</v>
      </c>
      <c r="K36" s="11"/>
      <c r="L36" s="6"/>
      <c r="M36" s="11"/>
      <c r="N36" s="11"/>
    </row>
    <row r="37" spans="2:14" x14ac:dyDescent="0.2">
      <c r="B37" s="1" t="s">
        <v>29</v>
      </c>
      <c r="C37" s="1" t="s">
        <v>12</v>
      </c>
      <c r="D37" s="25" t="s">
        <v>60</v>
      </c>
      <c r="E37" s="25">
        <v>1</v>
      </c>
      <c r="F37" s="21">
        <v>40</v>
      </c>
      <c r="G37" s="74">
        <f t="shared" ref="G37:G68" si="1">F37*E37</f>
        <v>40</v>
      </c>
      <c r="H37" s="76">
        <v>45937</v>
      </c>
      <c r="I37" s="35"/>
      <c r="J37" s="83" t="s">
        <v>376</v>
      </c>
      <c r="K37" s="11"/>
      <c r="L37" s="6"/>
      <c r="M37" s="11"/>
      <c r="N37" s="11"/>
    </row>
    <row r="38" spans="2:14" x14ac:dyDescent="0.2">
      <c r="B38" s="1" t="s">
        <v>29</v>
      </c>
      <c r="C38" s="1" t="s">
        <v>14</v>
      </c>
      <c r="D38" s="25" t="s">
        <v>61</v>
      </c>
      <c r="E38" s="25">
        <v>1</v>
      </c>
      <c r="F38" s="31">
        <v>140.38</v>
      </c>
      <c r="G38" s="74">
        <f t="shared" si="1"/>
        <v>140.38</v>
      </c>
      <c r="H38" s="76">
        <v>45939</v>
      </c>
      <c r="I38" s="35"/>
      <c r="J38" s="83" t="s">
        <v>458</v>
      </c>
      <c r="K38" s="11"/>
      <c r="L38" s="6"/>
      <c r="M38" s="11"/>
      <c r="N38" s="11"/>
    </row>
    <row r="39" spans="2:14" x14ac:dyDescent="0.2">
      <c r="B39" s="1" t="s">
        <v>29</v>
      </c>
      <c r="C39" s="1" t="s">
        <v>14</v>
      </c>
      <c r="D39" s="25" t="s">
        <v>62</v>
      </c>
      <c r="E39" s="12">
        <v>2</v>
      </c>
      <c r="F39" s="31">
        <v>110</v>
      </c>
      <c r="G39" s="74">
        <f t="shared" si="1"/>
        <v>220</v>
      </c>
      <c r="H39" s="76">
        <v>45939</v>
      </c>
      <c r="I39" s="35"/>
      <c r="J39" s="83" t="s">
        <v>457</v>
      </c>
      <c r="K39" s="11"/>
      <c r="L39" s="6"/>
      <c r="M39" s="11"/>
      <c r="N39" s="11"/>
    </row>
    <row r="40" spans="2:14" x14ac:dyDescent="0.2">
      <c r="B40" s="1" t="s">
        <v>29</v>
      </c>
      <c r="C40" s="1" t="s">
        <v>14</v>
      </c>
      <c r="D40" s="11" t="s">
        <v>64</v>
      </c>
      <c r="E40" s="25">
        <v>1</v>
      </c>
      <c r="F40" s="31">
        <v>67.98</v>
      </c>
      <c r="G40" s="74">
        <f t="shared" si="1"/>
        <v>67.98</v>
      </c>
      <c r="H40" s="76">
        <v>45946</v>
      </c>
      <c r="I40" s="35"/>
      <c r="J40" s="83" t="s">
        <v>399</v>
      </c>
      <c r="K40" s="11"/>
      <c r="L40" s="6"/>
      <c r="M40" s="11"/>
      <c r="N40" s="11"/>
    </row>
    <row r="41" spans="2:14" x14ac:dyDescent="0.2">
      <c r="B41" s="1" t="s">
        <v>29</v>
      </c>
      <c r="C41" s="1" t="s">
        <v>14</v>
      </c>
      <c r="D41" s="11" t="s">
        <v>65</v>
      </c>
      <c r="E41" s="25">
        <v>1</v>
      </c>
      <c r="F41" s="31">
        <v>66.930000000000007</v>
      </c>
      <c r="G41" s="74">
        <f t="shared" si="1"/>
        <v>66.930000000000007</v>
      </c>
      <c r="H41" s="76">
        <v>45946</v>
      </c>
      <c r="I41" s="35"/>
      <c r="J41" s="83" t="s">
        <v>399</v>
      </c>
      <c r="K41" s="11"/>
      <c r="L41" s="6"/>
      <c r="M41" s="11"/>
      <c r="N41" s="11"/>
    </row>
    <row r="42" spans="2:14" x14ac:dyDescent="0.2">
      <c r="B42" s="1" t="s">
        <v>29</v>
      </c>
      <c r="C42" s="1" t="s">
        <v>14</v>
      </c>
      <c r="D42" s="11" t="s">
        <v>65</v>
      </c>
      <c r="E42" s="25">
        <v>1</v>
      </c>
      <c r="F42" s="31">
        <v>68.7</v>
      </c>
      <c r="G42" s="74">
        <f t="shared" si="1"/>
        <v>68.7</v>
      </c>
      <c r="H42" s="76">
        <v>45946</v>
      </c>
      <c r="I42" s="35"/>
      <c r="J42" s="83" t="s">
        <v>399</v>
      </c>
      <c r="K42" s="11"/>
      <c r="L42" s="6"/>
      <c r="M42" s="11"/>
      <c r="N42" s="11"/>
    </row>
    <row r="43" spans="2:14" x14ac:dyDescent="0.2">
      <c r="B43" s="1" t="s">
        <v>29</v>
      </c>
      <c r="C43" s="1" t="s">
        <v>14</v>
      </c>
      <c r="D43" s="11" t="s">
        <v>65</v>
      </c>
      <c r="E43" s="25">
        <v>1</v>
      </c>
      <c r="F43" s="31">
        <v>37.04</v>
      </c>
      <c r="G43" s="74">
        <f t="shared" si="1"/>
        <v>37.04</v>
      </c>
      <c r="H43" s="76">
        <v>45946</v>
      </c>
      <c r="I43" s="35"/>
      <c r="J43" s="83" t="s">
        <v>399</v>
      </c>
      <c r="K43" s="11"/>
      <c r="L43" s="6"/>
      <c r="M43" s="11"/>
      <c r="N43" s="11"/>
    </row>
    <row r="44" spans="2:14" x14ac:dyDescent="0.2">
      <c r="B44" s="1" t="s">
        <v>29</v>
      </c>
      <c r="C44" s="1" t="s">
        <v>14</v>
      </c>
      <c r="D44" s="11" t="s">
        <v>66</v>
      </c>
      <c r="E44" s="25">
        <v>1</v>
      </c>
      <c r="F44" s="31">
        <v>17.920000000000002</v>
      </c>
      <c r="G44" s="74">
        <f t="shared" si="1"/>
        <v>17.920000000000002</v>
      </c>
      <c r="H44" s="76">
        <v>45946</v>
      </c>
      <c r="I44" s="24"/>
      <c r="J44" s="83" t="s">
        <v>399</v>
      </c>
      <c r="K44" s="11"/>
      <c r="L44" s="6"/>
      <c r="M44" s="11"/>
      <c r="N44" s="11"/>
    </row>
    <row r="45" spans="2:14" x14ac:dyDescent="0.2">
      <c r="B45" s="1" t="s">
        <v>29</v>
      </c>
      <c r="C45" s="1" t="s">
        <v>14</v>
      </c>
      <c r="D45" s="11" t="s">
        <v>66</v>
      </c>
      <c r="E45" s="25">
        <v>1</v>
      </c>
      <c r="F45" s="31">
        <v>26.98</v>
      </c>
      <c r="G45" s="74">
        <f t="shared" si="1"/>
        <v>26.98</v>
      </c>
      <c r="H45" s="76">
        <v>45946</v>
      </c>
      <c r="I45" s="24"/>
      <c r="J45" s="83" t="s">
        <v>399</v>
      </c>
      <c r="K45" s="11"/>
      <c r="L45" s="6"/>
      <c r="M45" s="11"/>
      <c r="N45" s="11"/>
    </row>
    <row r="46" spans="2:14" x14ac:dyDescent="0.2">
      <c r="B46" s="1" t="s">
        <v>29</v>
      </c>
      <c r="C46" s="1" t="s">
        <v>14</v>
      </c>
      <c r="D46" s="11" t="s">
        <v>67</v>
      </c>
      <c r="E46" s="25">
        <v>1</v>
      </c>
      <c r="F46" s="31">
        <v>15.99</v>
      </c>
      <c r="G46" s="74">
        <f t="shared" si="1"/>
        <v>15.99</v>
      </c>
      <c r="H46" s="76">
        <v>45946</v>
      </c>
      <c r="I46" s="24"/>
      <c r="J46" s="83" t="s">
        <v>399</v>
      </c>
      <c r="K46" s="11"/>
      <c r="L46" s="6"/>
      <c r="M46" s="11"/>
      <c r="N46" s="11"/>
    </row>
    <row r="47" spans="2:14" x14ac:dyDescent="0.2">
      <c r="B47" s="1" t="s">
        <v>29</v>
      </c>
      <c r="C47" s="1" t="s">
        <v>14</v>
      </c>
      <c r="D47" s="11" t="s">
        <v>67</v>
      </c>
      <c r="E47" s="25">
        <v>1</v>
      </c>
      <c r="F47" s="31">
        <v>49.71</v>
      </c>
      <c r="G47" s="74">
        <f t="shared" si="1"/>
        <v>49.71</v>
      </c>
      <c r="H47" s="76">
        <v>45946</v>
      </c>
      <c r="I47" s="24"/>
      <c r="J47" s="83" t="s">
        <v>399</v>
      </c>
      <c r="K47" s="11"/>
      <c r="L47" s="6"/>
      <c r="M47" s="11"/>
      <c r="N47" s="11"/>
    </row>
    <row r="48" spans="2:14" x14ac:dyDescent="0.2">
      <c r="B48" s="1" t="s">
        <v>29</v>
      </c>
      <c r="C48" s="1" t="s">
        <v>12</v>
      </c>
      <c r="D48" s="11" t="s">
        <v>63</v>
      </c>
      <c r="E48" s="25">
        <v>1</v>
      </c>
      <c r="F48" s="31">
        <v>244.04</v>
      </c>
      <c r="G48" s="74">
        <f t="shared" si="1"/>
        <v>244.04</v>
      </c>
      <c r="H48" s="76">
        <v>45946</v>
      </c>
      <c r="I48" s="24"/>
      <c r="J48" s="83" t="s">
        <v>399</v>
      </c>
      <c r="K48" s="11"/>
      <c r="L48" s="6"/>
      <c r="M48" s="11"/>
      <c r="N48" s="11"/>
    </row>
    <row r="49" spans="2:14" x14ac:dyDescent="0.2">
      <c r="B49" s="1" t="s">
        <v>28</v>
      </c>
      <c r="C49" s="1" t="s">
        <v>19</v>
      </c>
      <c r="D49" s="25" t="s">
        <v>68</v>
      </c>
      <c r="E49" s="25">
        <v>1</v>
      </c>
      <c r="F49" s="21">
        <v>1791.16</v>
      </c>
      <c r="G49" s="22">
        <f t="shared" si="1"/>
        <v>1791.16</v>
      </c>
      <c r="H49" s="27">
        <v>45954</v>
      </c>
      <c r="I49" s="24"/>
      <c r="J49" s="83" t="s">
        <v>487</v>
      </c>
      <c r="K49" s="11"/>
      <c r="L49" s="6"/>
      <c r="M49" s="11"/>
      <c r="N49" s="11"/>
    </row>
    <row r="50" spans="2:14" x14ac:dyDescent="0.2">
      <c r="B50" s="1" t="s">
        <v>25</v>
      </c>
      <c r="C50" s="1" t="s">
        <v>13</v>
      </c>
      <c r="D50" s="25" t="s">
        <v>70</v>
      </c>
      <c r="E50" s="25">
        <v>1</v>
      </c>
      <c r="F50" s="21">
        <v>326.54000000000002</v>
      </c>
      <c r="G50" s="22">
        <f t="shared" si="1"/>
        <v>326.54000000000002</v>
      </c>
      <c r="H50" s="27">
        <v>45957</v>
      </c>
      <c r="I50" s="24"/>
      <c r="J50" s="83" t="s">
        <v>440</v>
      </c>
      <c r="K50" s="11"/>
      <c r="L50" s="6"/>
      <c r="M50" s="11"/>
      <c r="N50" s="11"/>
    </row>
    <row r="51" spans="2:14" x14ac:dyDescent="0.2">
      <c r="B51" s="1" t="s">
        <v>25</v>
      </c>
      <c r="C51" s="1" t="s">
        <v>12</v>
      </c>
      <c r="D51" s="25" t="s">
        <v>71</v>
      </c>
      <c r="E51" s="25">
        <v>1</v>
      </c>
      <c r="F51" s="21">
        <v>166.65</v>
      </c>
      <c r="G51" s="36">
        <f t="shared" si="1"/>
        <v>166.65</v>
      </c>
      <c r="H51" s="37">
        <v>45958</v>
      </c>
      <c r="I51" s="38"/>
      <c r="J51" s="83" t="s">
        <v>408</v>
      </c>
      <c r="K51" s="11"/>
      <c r="L51" s="6"/>
      <c r="M51" s="11"/>
      <c r="N51" s="11"/>
    </row>
    <row r="52" spans="2:14" x14ac:dyDescent="0.2">
      <c r="B52" s="1" t="s">
        <v>23</v>
      </c>
      <c r="C52" s="1" t="s">
        <v>14</v>
      </c>
      <c r="D52" s="25" t="s">
        <v>72</v>
      </c>
      <c r="E52" s="25">
        <v>1</v>
      </c>
      <c r="F52" s="21">
        <v>54.99</v>
      </c>
      <c r="G52" s="36">
        <f t="shared" si="1"/>
        <v>54.99</v>
      </c>
      <c r="H52" s="56">
        <v>45961</v>
      </c>
      <c r="I52" s="38"/>
      <c r="J52" s="83" t="s">
        <v>471</v>
      </c>
      <c r="K52" s="11"/>
      <c r="L52" s="6"/>
      <c r="M52" s="11"/>
      <c r="N52" s="11"/>
    </row>
    <row r="53" spans="2:14" x14ac:dyDescent="0.2">
      <c r="B53" s="1" t="s">
        <v>23</v>
      </c>
      <c r="C53" s="1" t="s">
        <v>12</v>
      </c>
      <c r="D53" s="25" t="s">
        <v>73</v>
      </c>
      <c r="E53" s="25">
        <v>1</v>
      </c>
      <c r="F53" s="21">
        <v>206.66</v>
      </c>
      <c r="G53" s="36">
        <f t="shared" si="1"/>
        <v>206.66</v>
      </c>
      <c r="H53" s="56">
        <v>45961</v>
      </c>
      <c r="I53" s="38"/>
      <c r="J53" s="83" t="s">
        <v>409</v>
      </c>
      <c r="K53" s="11"/>
      <c r="L53" s="6"/>
      <c r="M53" s="11"/>
      <c r="N53" s="11"/>
    </row>
    <row r="54" spans="2:14" x14ac:dyDescent="0.2">
      <c r="B54" s="1" t="s">
        <v>25</v>
      </c>
      <c r="C54" s="1" t="s">
        <v>14</v>
      </c>
      <c r="D54" s="25" t="s">
        <v>329</v>
      </c>
      <c r="E54" s="25">
        <v>18</v>
      </c>
      <c r="F54" s="21">
        <v>2184.62</v>
      </c>
      <c r="G54" s="22">
        <f t="shared" si="1"/>
        <v>39323.159999999996</v>
      </c>
      <c r="H54" s="27">
        <v>45964</v>
      </c>
      <c r="I54" s="24"/>
      <c r="J54" s="83" t="s">
        <v>452</v>
      </c>
      <c r="K54" s="11"/>
      <c r="L54" s="6"/>
      <c r="M54" s="11"/>
      <c r="N54" s="11"/>
    </row>
    <row r="55" spans="2:14" x14ac:dyDescent="0.2">
      <c r="B55" s="1" t="s">
        <v>25</v>
      </c>
      <c r="C55" s="1" t="s">
        <v>14</v>
      </c>
      <c r="D55" s="25" t="s">
        <v>74</v>
      </c>
      <c r="E55" s="25">
        <v>9</v>
      </c>
      <c r="F55" s="21">
        <v>4406.3276999999998</v>
      </c>
      <c r="G55" s="22">
        <f t="shared" si="1"/>
        <v>39656.9493</v>
      </c>
      <c r="H55" s="27">
        <v>45964</v>
      </c>
      <c r="I55" s="24"/>
      <c r="J55" s="83" t="s">
        <v>453</v>
      </c>
      <c r="K55" s="11"/>
      <c r="L55" s="6"/>
      <c r="M55" s="11"/>
      <c r="N55" s="11"/>
    </row>
    <row r="56" spans="2:14" x14ac:dyDescent="0.2">
      <c r="B56" s="1" t="s">
        <v>25</v>
      </c>
      <c r="C56" s="1" t="s">
        <v>12</v>
      </c>
      <c r="D56" s="25" t="s">
        <v>78</v>
      </c>
      <c r="E56" s="25">
        <v>5</v>
      </c>
      <c r="F56" s="21">
        <v>26.6</v>
      </c>
      <c r="G56" s="22">
        <f t="shared" si="1"/>
        <v>133</v>
      </c>
      <c r="H56" s="27">
        <v>45964</v>
      </c>
      <c r="I56" s="24"/>
      <c r="J56" s="83" t="s">
        <v>364</v>
      </c>
      <c r="K56" s="11"/>
      <c r="L56" s="6"/>
      <c r="M56" s="11"/>
      <c r="N56" s="11"/>
    </row>
    <row r="57" spans="2:14" x14ac:dyDescent="0.2">
      <c r="B57" s="1" t="s">
        <v>69</v>
      </c>
      <c r="C57" s="1" t="s">
        <v>22</v>
      </c>
      <c r="D57" s="25" t="s">
        <v>75</v>
      </c>
      <c r="E57" s="25">
        <v>1</v>
      </c>
      <c r="F57" s="21">
        <v>75000</v>
      </c>
      <c r="G57" s="22">
        <f t="shared" si="1"/>
        <v>75000</v>
      </c>
      <c r="H57" s="27">
        <v>45965</v>
      </c>
      <c r="I57" s="24"/>
      <c r="J57" s="83" t="s">
        <v>441</v>
      </c>
      <c r="K57" s="11"/>
      <c r="L57" s="6"/>
      <c r="M57" s="11"/>
      <c r="N57" s="11"/>
    </row>
    <row r="58" spans="2:14" x14ac:dyDescent="0.2">
      <c r="B58" s="1" t="s">
        <v>25</v>
      </c>
      <c r="C58" s="1" t="s">
        <v>12</v>
      </c>
      <c r="D58" s="25" t="s">
        <v>77</v>
      </c>
      <c r="E58" s="25">
        <v>1</v>
      </c>
      <c r="F58" s="21">
        <v>23</v>
      </c>
      <c r="G58" s="22">
        <f t="shared" si="1"/>
        <v>23</v>
      </c>
      <c r="H58" s="27">
        <v>45965</v>
      </c>
      <c r="I58" s="24"/>
      <c r="J58" s="83" t="s">
        <v>366</v>
      </c>
      <c r="K58" s="11"/>
      <c r="L58" s="6"/>
      <c r="M58" s="11"/>
      <c r="N58" s="11"/>
    </row>
    <row r="59" spans="2:14" x14ac:dyDescent="0.2">
      <c r="B59" s="1" t="s">
        <v>28</v>
      </c>
      <c r="C59" s="1" t="s">
        <v>19</v>
      </c>
      <c r="D59" s="25" t="s">
        <v>335</v>
      </c>
      <c r="E59" s="25">
        <v>1</v>
      </c>
      <c r="F59" s="21">
        <v>7164.64</v>
      </c>
      <c r="G59" s="22">
        <f t="shared" si="1"/>
        <v>7164.64</v>
      </c>
      <c r="H59" s="27">
        <v>45965</v>
      </c>
      <c r="I59" s="24"/>
      <c r="J59" s="83" t="s">
        <v>475</v>
      </c>
      <c r="K59" s="11"/>
      <c r="L59" s="6"/>
      <c r="M59" s="11"/>
      <c r="N59" s="11"/>
    </row>
    <row r="60" spans="2:14" x14ac:dyDescent="0.2">
      <c r="B60" s="1" t="s">
        <v>25</v>
      </c>
      <c r="C60" s="1" t="s">
        <v>14</v>
      </c>
      <c r="D60" s="58" t="s">
        <v>336</v>
      </c>
      <c r="E60" s="25">
        <v>1</v>
      </c>
      <c r="F60" s="21">
        <v>22</v>
      </c>
      <c r="G60" s="22">
        <f t="shared" si="1"/>
        <v>22</v>
      </c>
      <c r="H60" s="27">
        <v>45966</v>
      </c>
      <c r="I60" s="24"/>
      <c r="J60" s="83" t="s">
        <v>454</v>
      </c>
      <c r="K60" s="11"/>
      <c r="L60" s="6"/>
      <c r="M60" s="11"/>
      <c r="N60" s="11"/>
    </row>
    <row r="61" spans="2:14" x14ac:dyDescent="0.2">
      <c r="B61" s="1" t="s">
        <v>25</v>
      </c>
      <c r="C61" s="1" t="s">
        <v>14</v>
      </c>
      <c r="D61" s="25" t="s">
        <v>76</v>
      </c>
      <c r="E61" s="25">
        <v>4</v>
      </c>
      <c r="F61" s="21">
        <v>2593.5174999999999</v>
      </c>
      <c r="G61" s="22">
        <f t="shared" si="1"/>
        <v>10374.07</v>
      </c>
      <c r="H61" s="27">
        <v>45966</v>
      </c>
      <c r="I61" s="24"/>
      <c r="J61" s="83" t="s">
        <v>455</v>
      </c>
      <c r="K61" s="11"/>
      <c r="L61" s="6"/>
      <c r="M61" s="11"/>
      <c r="N61" s="11"/>
    </row>
    <row r="62" spans="2:14" x14ac:dyDescent="0.2">
      <c r="B62" s="1" t="s">
        <v>25</v>
      </c>
      <c r="C62" s="1" t="s">
        <v>17</v>
      </c>
      <c r="D62" s="25" t="s">
        <v>79</v>
      </c>
      <c r="E62" s="25">
        <v>1</v>
      </c>
      <c r="F62" s="21">
        <v>1081.27</v>
      </c>
      <c r="G62" s="22">
        <f t="shared" si="1"/>
        <v>1081.27</v>
      </c>
      <c r="H62" s="27">
        <v>45966</v>
      </c>
      <c r="I62" s="24"/>
      <c r="J62" s="83" t="s">
        <v>492</v>
      </c>
      <c r="K62" s="11"/>
      <c r="L62" s="6"/>
      <c r="M62" s="11"/>
      <c r="N62" s="11"/>
    </row>
    <row r="63" spans="2:14" x14ac:dyDescent="0.2">
      <c r="B63" s="1" t="s">
        <v>25</v>
      </c>
      <c r="C63" s="1" t="s">
        <v>17</v>
      </c>
      <c r="D63" s="25" t="s">
        <v>81</v>
      </c>
      <c r="E63" s="25">
        <v>1</v>
      </c>
      <c r="F63" s="32">
        <v>225.21</v>
      </c>
      <c r="G63" s="22">
        <f t="shared" si="1"/>
        <v>225.21</v>
      </c>
      <c r="H63" s="27">
        <v>45966</v>
      </c>
      <c r="I63" s="24"/>
      <c r="J63" s="83" t="s">
        <v>491</v>
      </c>
      <c r="K63" s="11"/>
      <c r="L63" s="6"/>
      <c r="M63" s="11"/>
      <c r="N63" s="11"/>
    </row>
    <row r="64" spans="2:14" x14ac:dyDescent="0.2">
      <c r="B64" s="1" t="s">
        <v>25</v>
      </c>
      <c r="C64" s="1" t="s">
        <v>17</v>
      </c>
      <c r="D64" s="25" t="s">
        <v>82</v>
      </c>
      <c r="E64" s="25">
        <v>1</v>
      </c>
      <c r="F64" s="31">
        <v>1549.79</v>
      </c>
      <c r="G64" s="47">
        <f t="shared" si="1"/>
        <v>1549.79</v>
      </c>
      <c r="H64" s="63">
        <v>45966</v>
      </c>
      <c r="I64" s="43"/>
      <c r="J64" s="83" t="s">
        <v>490</v>
      </c>
      <c r="K64" s="11"/>
      <c r="L64" s="6"/>
      <c r="M64" s="11"/>
      <c r="N64" s="11"/>
    </row>
    <row r="65" spans="2:14" x14ac:dyDescent="0.2">
      <c r="B65" s="1" t="s">
        <v>25</v>
      </c>
      <c r="C65" s="1" t="s">
        <v>12</v>
      </c>
      <c r="D65" s="25" t="s">
        <v>78</v>
      </c>
      <c r="E65" s="25">
        <v>3</v>
      </c>
      <c r="F65" s="21">
        <v>27.733329999999999</v>
      </c>
      <c r="G65" s="22">
        <f t="shared" si="1"/>
        <v>83.19999</v>
      </c>
      <c r="H65" s="27">
        <v>45966</v>
      </c>
      <c r="I65" s="24"/>
      <c r="J65" s="83" t="s">
        <v>367</v>
      </c>
      <c r="K65" s="11"/>
      <c r="L65" s="6"/>
      <c r="M65" s="11"/>
      <c r="N65" s="11"/>
    </row>
    <row r="66" spans="2:14" x14ac:dyDescent="0.2">
      <c r="B66" s="1" t="s">
        <v>28</v>
      </c>
      <c r="C66" s="1" t="s">
        <v>20</v>
      </c>
      <c r="D66" s="25" t="s">
        <v>80</v>
      </c>
      <c r="E66" s="25">
        <v>1</v>
      </c>
      <c r="F66" s="21">
        <v>847.28</v>
      </c>
      <c r="G66" s="22">
        <f t="shared" si="1"/>
        <v>847.28</v>
      </c>
      <c r="H66" s="27">
        <v>45966</v>
      </c>
      <c r="I66" s="24"/>
      <c r="J66" s="83" t="s">
        <v>474</v>
      </c>
      <c r="K66" s="11"/>
      <c r="L66" s="6"/>
      <c r="M66" s="11"/>
      <c r="N66" s="11"/>
    </row>
    <row r="67" spans="2:14" x14ac:dyDescent="0.2">
      <c r="B67" s="1" t="s">
        <v>28</v>
      </c>
      <c r="C67" s="1" t="s">
        <v>17</v>
      </c>
      <c r="D67" s="25" t="s">
        <v>327</v>
      </c>
      <c r="E67" s="25">
        <v>1</v>
      </c>
      <c r="F67" s="21">
        <v>75.75</v>
      </c>
      <c r="G67" s="22">
        <f t="shared" si="1"/>
        <v>75.75</v>
      </c>
      <c r="H67" s="23">
        <v>45966</v>
      </c>
      <c r="I67" s="24"/>
      <c r="J67" s="83" t="s">
        <v>493</v>
      </c>
      <c r="K67" s="11"/>
      <c r="L67" s="6"/>
      <c r="M67" s="11"/>
      <c r="N67" s="11"/>
    </row>
    <row r="68" spans="2:14" x14ac:dyDescent="0.2">
      <c r="B68" s="1" t="s">
        <v>25</v>
      </c>
      <c r="C68" s="1" t="s">
        <v>14</v>
      </c>
      <c r="D68" s="25" t="s">
        <v>85</v>
      </c>
      <c r="E68" s="25">
        <v>1</v>
      </c>
      <c r="F68" s="21">
        <v>17000</v>
      </c>
      <c r="G68" s="22">
        <f t="shared" si="1"/>
        <v>17000</v>
      </c>
      <c r="H68" s="27">
        <v>45967</v>
      </c>
      <c r="I68" s="24"/>
      <c r="J68" s="83" t="s">
        <v>456</v>
      </c>
      <c r="K68" s="11"/>
      <c r="L68" s="6"/>
      <c r="M68" s="11"/>
      <c r="N68" s="11"/>
    </row>
    <row r="69" spans="2:14" x14ac:dyDescent="0.2">
      <c r="B69" s="1" t="s">
        <v>25</v>
      </c>
      <c r="C69" s="1" t="s">
        <v>13</v>
      </c>
      <c r="D69" s="25" t="s">
        <v>86</v>
      </c>
      <c r="E69" s="25">
        <v>1</v>
      </c>
      <c r="F69" s="21">
        <v>150</v>
      </c>
      <c r="G69" s="22">
        <f t="shared" ref="G69:G100" si="2">F69*E69</f>
        <v>150</v>
      </c>
      <c r="H69" s="27">
        <v>45967</v>
      </c>
      <c r="I69" s="24"/>
      <c r="J69" s="83" t="s">
        <v>411</v>
      </c>
      <c r="K69" s="11"/>
      <c r="L69" s="6"/>
      <c r="M69" s="11"/>
      <c r="N69" s="11"/>
    </row>
    <row r="70" spans="2:14" x14ac:dyDescent="0.2">
      <c r="B70" s="1" t="s">
        <v>25</v>
      </c>
      <c r="C70" s="1" t="s">
        <v>13</v>
      </c>
      <c r="D70" s="25" t="s">
        <v>87</v>
      </c>
      <c r="E70" s="25">
        <v>1</v>
      </c>
      <c r="F70" s="21">
        <v>150</v>
      </c>
      <c r="G70" s="22">
        <f t="shared" si="2"/>
        <v>150</v>
      </c>
      <c r="H70" s="27">
        <v>45967</v>
      </c>
      <c r="I70" s="24"/>
      <c r="J70" s="83" t="s">
        <v>410</v>
      </c>
      <c r="K70" s="11"/>
      <c r="L70" s="6"/>
      <c r="M70" s="11"/>
      <c r="N70" s="11"/>
    </row>
    <row r="71" spans="2:14" x14ac:dyDescent="0.2">
      <c r="B71" s="1" t="s">
        <v>25</v>
      </c>
      <c r="C71" s="1" t="s">
        <v>12</v>
      </c>
      <c r="D71" s="25" t="s">
        <v>78</v>
      </c>
      <c r="E71" s="25">
        <v>2</v>
      </c>
      <c r="F71" s="31">
        <v>43.5</v>
      </c>
      <c r="G71" s="47">
        <f t="shared" si="2"/>
        <v>87</v>
      </c>
      <c r="H71" s="63">
        <v>45967</v>
      </c>
      <c r="I71" s="43"/>
      <c r="J71" s="83" t="s">
        <v>374</v>
      </c>
      <c r="K71" s="11"/>
      <c r="L71" s="6"/>
      <c r="M71" s="11"/>
      <c r="N71" s="11"/>
    </row>
    <row r="72" spans="2:14" x14ac:dyDescent="0.2">
      <c r="B72" s="1" t="s">
        <v>28</v>
      </c>
      <c r="C72" s="1" t="s">
        <v>19</v>
      </c>
      <c r="D72" s="25" t="s">
        <v>83</v>
      </c>
      <c r="E72" s="25">
        <v>1</v>
      </c>
      <c r="F72" s="31">
        <v>6570</v>
      </c>
      <c r="G72" s="47">
        <f t="shared" si="2"/>
        <v>6570</v>
      </c>
      <c r="H72" s="63">
        <v>45967</v>
      </c>
      <c r="I72" s="43"/>
      <c r="J72" s="83" t="s">
        <v>478</v>
      </c>
      <c r="K72" s="11"/>
      <c r="L72" s="6"/>
      <c r="M72" s="11"/>
      <c r="N72" s="11"/>
    </row>
    <row r="73" spans="2:14" x14ac:dyDescent="0.2">
      <c r="B73" s="1" t="s">
        <v>28</v>
      </c>
      <c r="C73" s="1" t="s">
        <v>17</v>
      </c>
      <c r="D73" s="25" t="s">
        <v>84</v>
      </c>
      <c r="E73" s="25">
        <v>1</v>
      </c>
      <c r="F73" s="31">
        <v>228.96</v>
      </c>
      <c r="G73" s="47">
        <f t="shared" si="2"/>
        <v>228.96</v>
      </c>
      <c r="H73" s="63">
        <v>45967</v>
      </c>
      <c r="I73" s="43"/>
      <c r="J73" s="83" t="s">
        <v>494</v>
      </c>
      <c r="K73" s="11"/>
      <c r="L73" s="6"/>
      <c r="M73" s="11"/>
      <c r="N73" s="11"/>
    </row>
    <row r="74" spans="2:14" x14ac:dyDescent="0.2">
      <c r="B74" s="1" t="s">
        <v>28</v>
      </c>
      <c r="C74" s="1" t="s">
        <v>19</v>
      </c>
      <c r="D74" s="25" t="s">
        <v>88</v>
      </c>
      <c r="E74" s="25">
        <v>1</v>
      </c>
      <c r="F74" s="21">
        <v>16679</v>
      </c>
      <c r="G74" s="22">
        <f t="shared" si="2"/>
        <v>16679</v>
      </c>
      <c r="H74" s="27">
        <v>45967</v>
      </c>
      <c r="I74" s="24"/>
      <c r="J74" s="83" t="s">
        <v>477</v>
      </c>
      <c r="K74" s="11"/>
      <c r="L74" s="6"/>
      <c r="M74" s="11"/>
      <c r="N74" s="11"/>
    </row>
    <row r="75" spans="2:14" x14ac:dyDescent="0.2">
      <c r="B75" s="1" t="s">
        <v>28</v>
      </c>
      <c r="C75" s="1" t="s">
        <v>19</v>
      </c>
      <c r="D75" s="25" t="s">
        <v>89</v>
      </c>
      <c r="E75" s="25">
        <v>1</v>
      </c>
      <c r="F75" s="21">
        <v>11075</v>
      </c>
      <c r="G75" s="22">
        <f t="shared" si="2"/>
        <v>11075</v>
      </c>
      <c r="H75" s="27">
        <v>45967</v>
      </c>
      <c r="I75" s="24"/>
      <c r="J75" s="83" t="s">
        <v>476</v>
      </c>
      <c r="K75" s="11"/>
      <c r="L75" s="6"/>
      <c r="M75" s="11"/>
      <c r="N75" s="11"/>
    </row>
    <row r="76" spans="2:14" x14ac:dyDescent="0.2">
      <c r="B76" s="1" t="s">
        <v>28</v>
      </c>
      <c r="C76" s="1" t="s">
        <v>17</v>
      </c>
      <c r="D76" s="25" t="s">
        <v>328</v>
      </c>
      <c r="E76" s="25">
        <v>1</v>
      </c>
      <c r="F76" s="21">
        <v>458.29</v>
      </c>
      <c r="G76" s="22">
        <f t="shared" si="2"/>
        <v>458.29</v>
      </c>
      <c r="H76" s="27">
        <v>45967</v>
      </c>
      <c r="I76" s="24"/>
      <c r="J76" s="83" t="s">
        <v>495</v>
      </c>
      <c r="K76" s="11"/>
      <c r="L76" s="6"/>
      <c r="M76" s="11"/>
      <c r="N76" s="11"/>
    </row>
    <row r="77" spans="2:14" x14ac:dyDescent="0.2">
      <c r="B77" s="1" t="s">
        <v>28</v>
      </c>
      <c r="C77" s="1" t="s">
        <v>17</v>
      </c>
      <c r="D77" s="25" t="s">
        <v>328</v>
      </c>
      <c r="E77" s="25">
        <v>1</v>
      </c>
      <c r="F77" s="21">
        <v>512.13</v>
      </c>
      <c r="G77" s="22">
        <f t="shared" si="2"/>
        <v>512.13</v>
      </c>
      <c r="H77" s="27">
        <v>45967</v>
      </c>
      <c r="I77" s="24"/>
      <c r="J77" s="83" t="s">
        <v>496</v>
      </c>
      <c r="K77" s="11"/>
      <c r="L77" s="6"/>
      <c r="M77" s="11"/>
      <c r="N77" s="11"/>
    </row>
    <row r="78" spans="2:14" x14ac:dyDescent="0.2">
      <c r="B78" s="1" t="s">
        <v>25</v>
      </c>
      <c r="C78" s="1" t="s">
        <v>16</v>
      </c>
      <c r="D78" s="25" t="s">
        <v>91</v>
      </c>
      <c r="E78" s="25">
        <v>1</v>
      </c>
      <c r="F78" s="21">
        <v>210</v>
      </c>
      <c r="G78" s="22">
        <f t="shared" si="2"/>
        <v>210</v>
      </c>
      <c r="H78" s="27">
        <v>45968</v>
      </c>
      <c r="I78" s="24"/>
      <c r="J78" s="90" t="s">
        <v>343</v>
      </c>
      <c r="K78" s="11"/>
      <c r="L78" s="6"/>
      <c r="M78" s="11"/>
      <c r="N78" s="11"/>
    </row>
    <row r="79" spans="2:14" x14ac:dyDescent="0.2">
      <c r="B79" s="1" t="s">
        <v>25</v>
      </c>
      <c r="C79" s="1" t="s">
        <v>17</v>
      </c>
      <c r="D79" s="25" t="s">
        <v>92</v>
      </c>
      <c r="E79" s="25">
        <v>1</v>
      </c>
      <c r="F79" s="21">
        <v>649.5</v>
      </c>
      <c r="G79" s="22">
        <f t="shared" si="2"/>
        <v>649.5</v>
      </c>
      <c r="H79" s="27">
        <v>45968</v>
      </c>
      <c r="I79" s="24"/>
      <c r="J79" s="83" t="s">
        <v>497</v>
      </c>
      <c r="K79" s="11"/>
      <c r="L79" s="6"/>
      <c r="M79" s="11"/>
      <c r="N79" s="11"/>
    </row>
    <row r="80" spans="2:14" x14ac:dyDescent="0.2">
      <c r="B80" s="1" t="s">
        <v>25</v>
      </c>
      <c r="C80" s="1" t="s">
        <v>15</v>
      </c>
      <c r="D80" s="25" t="s">
        <v>93</v>
      </c>
      <c r="E80" s="25">
        <v>1</v>
      </c>
      <c r="F80" s="21">
        <v>5500</v>
      </c>
      <c r="G80" s="22">
        <f t="shared" si="2"/>
        <v>5500</v>
      </c>
      <c r="H80" s="27">
        <v>45968</v>
      </c>
      <c r="I80" s="24"/>
      <c r="J80" s="83" t="s">
        <v>442</v>
      </c>
      <c r="K80" s="11"/>
      <c r="L80" s="6"/>
      <c r="M80" s="11"/>
      <c r="N80" s="11"/>
    </row>
    <row r="81" spans="2:14" x14ac:dyDescent="0.2">
      <c r="B81" s="1" t="s">
        <v>25</v>
      </c>
      <c r="C81" s="1" t="s">
        <v>16</v>
      </c>
      <c r="D81" s="25" t="s">
        <v>94</v>
      </c>
      <c r="E81" s="25">
        <v>1</v>
      </c>
      <c r="F81" s="21">
        <v>610</v>
      </c>
      <c r="G81" s="22">
        <f t="shared" si="2"/>
        <v>610</v>
      </c>
      <c r="H81" s="27">
        <v>45968</v>
      </c>
      <c r="I81" s="24"/>
      <c r="J81" s="90" t="s">
        <v>344</v>
      </c>
      <c r="K81" s="11"/>
      <c r="L81" s="6"/>
      <c r="M81" s="11"/>
      <c r="N81" s="11"/>
    </row>
    <row r="82" spans="2:14" x14ac:dyDescent="0.2">
      <c r="B82" s="1" t="s">
        <v>25</v>
      </c>
      <c r="C82" s="1" t="s">
        <v>12</v>
      </c>
      <c r="D82" s="25" t="s">
        <v>90</v>
      </c>
      <c r="E82" s="25">
        <v>1</v>
      </c>
      <c r="F82" s="21">
        <v>208.7</v>
      </c>
      <c r="G82" s="22">
        <f t="shared" si="2"/>
        <v>208.7</v>
      </c>
      <c r="H82" s="27">
        <v>45968</v>
      </c>
      <c r="I82" s="24"/>
      <c r="J82" s="83" t="s">
        <v>377</v>
      </c>
      <c r="K82" s="11"/>
      <c r="L82" s="6"/>
      <c r="M82" s="11"/>
      <c r="N82" s="11"/>
    </row>
    <row r="83" spans="2:14" x14ac:dyDescent="0.2">
      <c r="B83" s="1" t="s">
        <v>30</v>
      </c>
      <c r="C83" s="53" t="s">
        <v>12</v>
      </c>
      <c r="D83" s="25" t="s">
        <v>100</v>
      </c>
      <c r="E83" s="25">
        <v>1</v>
      </c>
      <c r="F83" s="21">
        <v>4301.1000000000004</v>
      </c>
      <c r="G83" s="22">
        <f t="shared" si="2"/>
        <v>4301.1000000000004</v>
      </c>
      <c r="H83" s="27">
        <v>45971</v>
      </c>
      <c r="I83" s="24"/>
      <c r="J83" s="83" t="s">
        <v>384</v>
      </c>
      <c r="K83" s="11"/>
      <c r="L83" s="6"/>
      <c r="M83" s="11"/>
      <c r="N83" s="11"/>
    </row>
    <row r="84" spans="2:14" x14ac:dyDescent="0.2">
      <c r="B84" s="1" t="s">
        <v>30</v>
      </c>
      <c r="C84" s="53" t="s">
        <v>12</v>
      </c>
      <c r="D84" s="25" t="s">
        <v>101</v>
      </c>
      <c r="E84" s="25">
        <v>1</v>
      </c>
      <c r="F84" s="21">
        <v>13386.65</v>
      </c>
      <c r="G84" s="22">
        <f t="shared" si="2"/>
        <v>13386.65</v>
      </c>
      <c r="H84" s="37">
        <v>45971</v>
      </c>
      <c r="I84" s="38"/>
      <c r="J84" s="83" t="s">
        <v>383</v>
      </c>
      <c r="K84" s="11"/>
      <c r="L84" s="6"/>
      <c r="M84" s="11"/>
      <c r="N84" s="11"/>
    </row>
    <row r="85" spans="2:14" x14ac:dyDescent="0.2">
      <c r="B85" s="1" t="s">
        <v>30</v>
      </c>
      <c r="C85" s="53" t="s">
        <v>12</v>
      </c>
      <c r="D85" s="25" t="s">
        <v>102</v>
      </c>
      <c r="E85" s="25">
        <v>1</v>
      </c>
      <c r="F85" s="31">
        <v>19850.16</v>
      </c>
      <c r="G85" s="64">
        <f t="shared" si="2"/>
        <v>19850.16</v>
      </c>
      <c r="H85" s="37">
        <v>45971</v>
      </c>
      <c r="I85" s="39"/>
      <c r="J85" s="83" t="s">
        <v>382</v>
      </c>
      <c r="K85" s="11"/>
      <c r="L85" s="6"/>
      <c r="M85" s="11"/>
      <c r="N85" s="11"/>
    </row>
    <row r="86" spans="2:14" x14ac:dyDescent="0.2">
      <c r="B86" s="1" t="s">
        <v>25</v>
      </c>
      <c r="C86" s="1" t="s">
        <v>14</v>
      </c>
      <c r="D86" s="25" t="s">
        <v>96</v>
      </c>
      <c r="E86" s="25">
        <v>4</v>
      </c>
      <c r="F86" s="31">
        <v>199.53</v>
      </c>
      <c r="G86" s="47">
        <f t="shared" si="2"/>
        <v>798.12</v>
      </c>
      <c r="H86" s="37">
        <v>45971</v>
      </c>
      <c r="I86" s="39"/>
      <c r="J86" s="83" t="s">
        <v>459</v>
      </c>
      <c r="K86" s="11"/>
      <c r="L86" s="6"/>
      <c r="M86" s="11"/>
      <c r="N86" s="11"/>
    </row>
    <row r="87" spans="2:14" x14ac:dyDescent="0.2">
      <c r="B87" s="1" t="s">
        <v>25</v>
      </c>
      <c r="C87" s="1" t="s">
        <v>12</v>
      </c>
      <c r="D87" s="25" t="s">
        <v>95</v>
      </c>
      <c r="E87" s="25">
        <v>1</v>
      </c>
      <c r="F87" s="21">
        <v>170.83</v>
      </c>
      <c r="G87" s="22">
        <f t="shared" si="2"/>
        <v>170.83</v>
      </c>
      <c r="H87" s="37">
        <v>45971</v>
      </c>
      <c r="I87" s="38"/>
      <c r="J87" s="83" t="s">
        <v>378</v>
      </c>
      <c r="K87" s="11"/>
      <c r="L87" s="6"/>
      <c r="M87" s="11"/>
      <c r="N87" s="11"/>
    </row>
    <row r="88" spans="2:14" x14ac:dyDescent="0.2">
      <c r="B88" s="1" t="s">
        <v>25</v>
      </c>
      <c r="C88" s="1" t="s">
        <v>12</v>
      </c>
      <c r="D88" s="25" t="s">
        <v>97</v>
      </c>
      <c r="E88" s="25">
        <v>1</v>
      </c>
      <c r="F88" s="21">
        <v>30</v>
      </c>
      <c r="G88" s="22">
        <f t="shared" si="2"/>
        <v>30</v>
      </c>
      <c r="H88" s="37">
        <v>45971</v>
      </c>
      <c r="I88" s="24"/>
      <c r="J88" s="83" t="s">
        <v>380</v>
      </c>
      <c r="K88" s="11"/>
      <c r="L88" s="6"/>
      <c r="M88" s="11"/>
      <c r="N88" s="11"/>
    </row>
    <row r="89" spans="2:14" x14ac:dyDescent="0.2">
      <c r="B89" s="1" t="s">
        <v>25</v>
      </c>
      <c r="C89" s="1" t="s">
        <v>12</v>
      </c>
      <c r="D89" s="25" t="s">
        <v>99</v>
      </c>
      <c r="E89" s="25">
        <v>1</v>
      </c>
      <c r="F89" s="21">
        <v>175</v>
      </c>
      <c r="G89" s="22">
        <f t="shared" si="2"/>
        <v>175</v>
      </c>
      <c r="H89" s="37">
        <v>45971</v>
      </c>
      <c r="I89" s="38"/>
      <c r="J89" s="83" t="s">
        <v>379</v>
      </c>
      <c r="K89" s="11"/>
      <c r="L89" s="6"/>
      <c r="M89" s="11"/>
      <c r="N89" s="11"/>
    </row>
    <row r="90" spans="2:14" x14ac:dyDescent="0.2">
      <c r="B90" s="1" t="s">
        <v>25</v>
      </c>
      <c r="C90" s="1" t="s">
        <v>12</v>
      </c>
      <c r="D90" s="25" t="s">
        <v>109</v>
      </c>
      <c r="E90" s="25">
        <v>1</v>
      </c>
      <c r="F90" s="21">
        <v>245.7</v>
      </c>
      <c r="G90" s="22">
        <f t="shared" si="2"/>
        <v>245.7</v>
      </c>
      <c r="H90" s="37">
        <v>45971</v>
      </c>
      <c r="I90" s="38"/>
      <c r="J90" s="83" t="s">
        <v>381</v>
      </c>
      <c r="K90" s="11"/>
      <c r="L90" s="6"/>
      <c r="M90" s="11"/>
      <c r="N90" s="11"/>
    </row>
    <row r="91" spans="2:14" x14ac:dyDescent="0.2">
      <c r="B91" s="1" t="s">
        <v>28</v>
      </c>
      <c r="C91" s="1" t="s">
        <v>19</v>
      </c>
      <c r="D91" s="25" t="s">
        <v>98</v>
      </c>
      <c r="E91" s="25">
        <v>1</v>
      </c>
      <c r="F91" s="21">
        <v>1058</v>
      </c>
      <c r="G91" s="22">
        <f t="shared" si="2"/>
        <v>1058</v>
      </c>
      <c r="H91" s="37">
        <v>45971</v>
      </c>
      <c r="I91" s="38"/>
      <c r="J91" s="83" t="s">
        <v>479</v>
      </c>
      <c r="K91" s="11"/>
      <c r="L91" s="6"/>
      <c r="M91" s="11"/>
      <c r="N91" s="11"/>
    </row>
    <row r="92" spans="2:14" x14ac:dyDescent="0.2">
      <c r="B92" s="1" t="s">
        <v>28</v>
      </c>
      <c r="C92" s="1" t="s">
        <v>17</v>
      </c>
      <c r="D92" s="25" t="s">
        <v>173</v>
      </c>
      <c r="E92" s="25">
        <v>1</v>
      </c>
      <c r="F92" s="21">
        <v>14070</v>
      </c>
      <c r="G92" s="36">
        <f t="shared" si="2"/>
        <v>14070</v>
      </c>
      <c r="H92" s="37">
        <v>45971</v>
      </c>
      <c r="I92" s="38"/>
      <c r="J92" s="83" t="s">
        <v>498</v>
      </c>
      <c r="K92" s="11"/>
      <c r="L92" s="6"/>
      <c r="M92" s="11"/>
      <c r="N92" s="11"/>
    </row>
    <row r="93" spans="2:14" x14ac:dyDescent="0.2">
      <c r="B93" s="1" t="s">
        <v>28</v>
      </c>
      <c r="C93" s="1" t="s">
        <v>17</v>
      </c>
      <c r="D93" s="25" t="s">
        <v>328</v>
      </c>
      <c r="E93" s="25">
        <v>1</v>
      </c>
      <c r="F93" s="21">
        <v>576</v>
      </c>
      <c r="G93" s="22">
        <f t="shared" si="2"/>
        <v>576</v>
      </c>
      <c r="H93" s="37">
        <v>45971</v>
      </c>
      <c r="I93" s="38"/>
      <c r="J93" s="83" t="s">
        <v>499</v>
      </c>
      <c r="K93" s="11"/>
      <c r="L93" s="6"/>
      <c r="M93" s="11"/>
      <c r="N93" s="11"/>
    </row>
    <row r="94" spans="2:14" x14ac:dyDescent="0.2">
      <c r="B94" s="1" t="s">
        <v>26</v>
      </c>
      <c r="C94" s="1" t="s">
        <v>17</v>
      </c>
      <c r="D94" s="25" t="s">
        <v>176</v>
      </c>
      <c r="E94" s="25">
        <v>1</v>
      </c>
      <c r="F94" s="21">
        <v>2900</v>
      </c>
      <c r="G94" s="22">
        <f t="shared" si="2"/>
        <v>2900</v>
      </c>
      <c r="H94" s="37">
        <v>45972</v>
      </c>
      <c r="I94" s="38"/>
      <c r="J94" s="83" t="s">
        <v>500</v>
      </c>
      <c r="K94" s="11"/>
      <c r="L94" s="6"/>
      <c r="M94" s="11"/>
      <c r="N94" s="11"/>
    </row>
    <row r="95" spans="2:14" x14ac:dyDescent="0.2">
      <c r="B95" s="1" t="s">
        <v>26</v>
      </c>
      <c r="C95" s="1" t="s">
        <v>17</v>
      </c>
      <c r="D95" s="25" t="s">
        <v>177</v>
      </c>
      <c r="E95" s="25">
        <v>1</v>
      </c>
      <c r="F95" s="21">
        <v>7454.26</v>
      </c>
      <c r="G95" s="22">
        <f t="shared" si="2"/>
        <v>7454.26</v>
      </c>
      <c r="H95" s="37">
        <v>45972</v>
      </c>
      <c r="I95" s="38"/>
      <c r="J95" s="83" t="s">
        <v>501</v>
      </c>
      <c r="K95" s="11"/>
      <c r="L95" s="6"/>
      <c r="M95" s="11"/>
      <c r="N95" s="11"/>
    </row>
    <row r="96" spans="2:14" x14ac:dyDescent="0.2">
      <c r="B96" s="1" t="s">
        <v>26</v>
      </c>
      <c r="C96" s="1" t="s">
        <v>17</v>
      </c>
      <c r="D96" s="25" t="s">
        <v>113</v>
      </c>
      <c r="E96" s="25">
        <v>1</v>
      </c>
      <c r="F96" s="21">
        <v>184.98</v>
      </c>
      <c r="G96" s="36">
        <f t="shared" si="2"/>
        <v>184.98</v>
      </c>
      <c r="H96" s="37">
        <v>45972</v>
      </c>
      <c r="I96" s="35"/>
      <c r="J96" s="83" t="s">
        <v>502</v>
      </c>
      <c r="K96" s="11"/>
      <c r="L96" s="6"/>
      <c r="M96" s="11"/>
      <c r="N96" s="11"/>
    </row>
    <row r="97" spans="2:14" x14ac:dyDescent="0.2">
      <c r="B97" s="1" t="s">
        <v>26</v>
      </c>
      <c r="C97" s="1" t="s">
        <v>17</v>
      </c>
      <c r="D97" s="25" t="s">
        <v>114</v>
      </c>
      <c r="E97" s="25">
        <v>1</v>
      </c>
      <c r="F97" s="21">
        <v>560</v>
      </c>
      <c r="G97" s="36">
        <f t="shared" si="2"/>
        <v>560</v>
      </c>
      <c r="H97" s="37">
        <v>45972</v>
      </c>
      <c r="I97" s="35"/>
      <c r="J97" s="83" t="s">
        <v>503</v>
      </c>
      <c r="K97" s="11"/>
      <c r="L97" s="6"/>
      <c r="M97" s="11"/>
      <c r="N97" s="11"/>
    </row>
    <row r="98" spans="2:14" x14ac:dyDescent="0.2">
      <c r="B98" s="1" t="s">
        <v>30</v>
      </c>
      <c r="C98" s="53" t="s">
        <v>12</v>
      </c>
      <c r="D98" s="25" t="s">
        <v>105</v>
      </c>
      <c r="E98" s="25">
        <v>1</v>
      </c>
      <c r="F98" s="21">
        <v>4664.78</v>
      </c>
      <c r="G98" s="36">
        <f t="shared" si="2"/>
        <v>4664.78</v>
      </c>
      <c r="H98" s="37">
        <v>45972</v>
      </c>
      <c r="I98" s="35"/>
      <c r="J98" s="83" t="s">
        <v>388</v>
      </c>
      <c r="K98" s="11"/>
      <c r="L98" s="6"/>
      <c r="M98" s="11"/>
      <c r="N98" s="11"/>
    </row>
    <row r="99" spans="2:14" x14ac:dyDescent="0.2">
      <c r="B99" s="1" t="s">
        <v>30</v>
      </c>
      <c r="C99" s="53" t="s">
        <v>12</v>
      </c>
      <c r="D99" s="25" t="s">
        <v>108</v>
      </c>
      <c r="E99" s="25">
        <v>1</v>
      </c>
      <c r="F99" s="21">
        <v>2205.96</v>
      </c>
      <c r="G99" s="36">
        <f t="shared" si="2"/>
        <v>2205.96</v>
      </c>
      <c r="H99" s="37">
        <v>45972</v>
      </c>
      <c r="I99" s="35"/>
      <c r="J99" s="83" t="s">
        <v>389</v>
      </c>
      <c r="K99" s="11"/>
      <c r="L99" s="6"/>
      <c r="M99" s="11"/>
      <c r="N99" s="11"/>
    </row>
    <row r="100" spans="2:14" x14ac:dyDescent="0.2">
      <c r="B100" s="1" t="s">
        <v>25</v>
      </c>
      <c r="C100" s="1" t="s">
        <v>16</v>
      </c>
      <c r="D100" s="25" t="s">
        <v>103</v>
      </c>
      <c r="E100" s="25">
        <v>1</v>
      </c>
      <c r="F100" s="31">
        <v>610</v>
      </c>
      <c r="G100" s="64">
        <f t="shared" si="2"/>
        <v>610</v>
      </c>
      <c r="H100" s="44">
        <v>45972</v>
      </c>
      <c r="I100" s="42"/>
      <c r="J100" s="90" t="s">
        <v>345</v>
      </c>
      <c r="K100" s="11"/>
      <c r="L100" s="6"/>
      <c r="M100" s="11"/>
      <c r="N100" s="11"/>
    </row>
    <row r="101" spans="2:14" x14ac:dyDescent="0.2">
      <c r="B101" s="1" t="s">
        <v>25</v>
      </c>
      <c r="C101" s="1" t="s">
        <v>16</v>
      </c>
      <c r="D101" s="25" t="s">
        <v>104</v>
      </c>
      <c r="E101" s="25">
        <v>1</v>
      </c>
      <c r="F101" s="21">
        <v>610</v>
      </c>
      <c r="G101" s="36">
        <f t="shared" ref="G101:G132" si="3">F101*E101</f>
        <v>610</v>
      </c>
      <c r="H101" s="37">
        <v>45972</v>
      </c>
      <c r="I101" s="35"/>
      <c r="J101" s="90" t="s">
        <v>346</v>
      </c>
      <c r="K101" s="11"/>
      <c r="L101" s="6"/>
      <c r="M101" s="11"/>
      <c r="N101" s="11"/>
    </row>
    <row r="102" spans="2:14" x14ac:dyDescent="0.2">
      <c r="B102" s="1" t="s">
        <v>25</v>
      </c>
      <c r="C102" s="1" t="s">
        <v>17</v>
      </c>
      <c r="D102" s="25" t="s">
        <v>106</v>
      </c>
      <c r="E102" s="25">
        <v>1</v>
      </c>
      <c r="F102" s="21">
        <v>826</v>
      </c>
      <c r="G102" s="36">
        <f t="shared" si="3"/>
        <v>826</v>
      </c>
      <c r="H102" s="37">
        <v>45972</v>
      </c>
      <c r="I102" s="35"/>
      <c r="J102" s="83" t="s">
        <v>504</v>
      </c>
      <c r="K102" s="11"/>
      <c r="L102" s="6"/>
      <c r="M102" s="11"/>
      <c r="N102" s="11"/>
    </row>
    <row r="103" spans="2:14" x14ac:dyDescent="0.2">
      <c r="B103" s="1" t="s">
        <v>25</v>
      </c>
      <c r="C103" s="1" t="s">
        <v>12</v>
      </c>
      <c r="D103" s="25" t="s">
        <v>111</v>
      </c>
      <c r="E103" s="25">
        <v>1</v>
      </c>
      <c r="F103" s="21">
        <v>107</v>
      </c>
      <c r="G103" s="36">
        <f t="shared" si="3"/>
        <v>107</v>
      </c>
      <c r="H103" s="37">
        <v>45972</v>
      </c>
      <c r="I103" s="35"/>
      <c r="J103" s="83" t="s">
        <v>385</v>
      </c>
      <c r="K103" s="11"/>
      <c r="L103" s="6"/>
      <c r="M103" s="11"/>
      <c r="N103" s="11"/>
    </row>
    <row r="104" spans="2:14" x14ac:dyDescent="0.2">
      <c r="B104" s="1" t="s">
        <v>25</v>
      </c>
      <c r="C104" s="1" t="s">
        <v>12</v>
      </c>
      <c r="D104" s="25" t="s">
        <v>109</v>
      </c>
      <c r="E104" s="25">
        <v>1</v>
      </c>
      <c r="F104" s="21">
        <v>278.69</v>
      </c>
      <c r="G104" s="36">
        <f t="shared" si="3"/>
        <v>278.69</v>
      </c>
      <c r="H104" s="37">
        <v>45972</v>
      </c>
      <c r="I104" s="35"/>
      <c r="J104" s="83" t="s">
        <v>387</v>
      </c>
      <c r="K104" s="11"/>
      <c r="L104" s="6"/>
      <c r="M104" s="11"/>
      <c r="N104" s="11"/>
    </row>
    <row r="105" spans="2:14" x14ac:dyDescent="0.2">
      <c r="B105" s="1" t="s">
        <v>25</v>
      </c>
      <c r="C105" s="1" t="s">
        <v>12</v>
      </c>
      <c r="D105" s="25" t="s">
        <v>112</v>
      </c>
      <c r="E105" s="25">
        <v>1</v>
      </c>
      <c r="F105" s="21">
        <v>38</v>
      </c>
      <c r="G105" s="36">
        <f t="shared" si="3"/>
        <v>38</v>
      </c>
      <c r="H105" s="37">
        <v>45972</v>
      </c>
      <c r="I105" s="35"/>
      <c r="J105" s="83" t="s">
        <v>386</v>
      </c>
      <c r="K105" s="11"/>
      <c r="L105" s="6"/>
      <c r="M105" s="11"/>
      <c r="N105" s="11"/>
    </row>
    <row r="106" spans="2:14" x14ac:dyDescent="0.2">
      <c r="B106" s="1" t="s">
        <v>28</v>
      </c>
      <c r="C106" s="54" t="s">
        <v>19</v>
      </c>
      <c r="D106" s="25" t="s">
        <v>107</v>
      </c>
      <c r="E106" s="25">
        <v>1</v>
      </c>
      <c r="F106" s="21">
        <v>313.27999999999997</v>
      </c>
      <c r="G106" s="36">
        <f t="shared" si="3"/>
        <v>313.27999999999997</v>
      </c>
      <c r="H106" s="37">
        <v>45972</v>
      </c>
      <c r="I106" s="35"/>
      <c r="J106" s="83" t="s">
        <v>481</v>
      </c>
      <c r="K106" s="11"/>
      <c r="L106" s="6"/>
      <c r="M106" s="11"/>
      <c r="N106" s="11"/>
    </row>
    <row r="107" spans="2:14" x14ac:dyDescent="0.2">
      <c r="B107" s="1" t="s">
        <v>28</v>
      </c>
      <c r="C107" s="1" t="s">
        <v>17</v>
      </c>
      <c r="D107" s="25" t="s">
        <v>174</v>
      </c>
      <c r="E107" s="25">
        <v>1</v>
      </c>
      <c r="F107" s="21">
        <v>1419.52</v>
      </c>
      <c r="G107" s="36">
        <f t="shared" si="3"/>
        <v>1419.52</v>
      </c>
      <c r="H107" s="37">
        <v>45972</v>
      </c>
      <c r="I107" s="35"/>
      <c r="J107" s="83" t="s">
        <v>505</v>
      </c>
      <c r="K107" s="11"/>
      <c r="L107" s="6"/>
      <c r="M107" s="11"/>
      <c r="N107" s="11"/>
    </row>
    <row r="108" spans="2:14" x14ac:dyDescent="0.2">
      <c r="B108" s="1" t="s">
        <v>28</v>
      </c>
      <c r="C108" s="1" t="s">
        <v>19</v>
      </c>
      <c r="D108" s="25" t="s">
        <v>110</v>
      </c>
      <c r="E108" s="25">
        <v>1</v>
      </c>
      <c r="F108" s="21">
        <v>6000</v>
      </c>
      <c r="G108" s="36">
        <f t="shared" si="3"/>
        <v>6000</v>
      </c>
      <c r="H108" s="37">
        <v>45972</v>
      </c>
      <c r="I108" s="35"/>
      <c r="J108" s="83" t="s">
        <v>480</v>
      </c>
      <c r="K108" s="11"/>
      <c r="L108" s="6"/>
      <c r="M108" s="11"/>
      <c r="N108" s="11"/>
    </row>
    <row r="109" spans="2:14" x14ac:dyDescent="0.2">
      <c r="B109" s="1" t="s">
        <v>28</v>
      </c>
      <c r="C109" s="1" t="s">
        <v>17</v>
      </c>
      <c r="D109" s="25" t="s">
        <v>175</v>
      </c>
      <c r="E109" s="25">
        <v>1</v>
      </c>
      <c r="F109" s="21">
        <v>3900</v>
      </c>
      <c r="G109" s="36">
        <f t="shared" si="3"/>
        <v>3900</v>
      </c>
      <c r="H109" s="37">
        <v>45972</v>
      </c>
      <c r="I109" s="35"/>
      <c r="J109" s="83" t="s">
        <v>506</v>
      </c>
      <c r="K109" s="11"/>
      <c r="L109" s="6"/>
      <c r="M109" s="11"/>
      <c r="N109" s="11"/>
    </row>
    <row r="110" spans="2:14" x14ac:dyDescent="0.2">
      <c r="B110" s="1" t="s">
        <v>26</v>
      </c>
      <c r="C110" s="1" t="s">
        <v>17</v>
      </c>
      <c r="D110" s="25" t="s">
        <v>178</v>
      </c>
      <c r="E110" s="25">
        <v>1</v>
      </c>
      <c r="F110" s="21">
        <v>2059</v>
      </c>
      <c r="G110" s="36">
        <f t="shared" si="3"/>
        <v>2059</v>
      </c>
      <c r="H110" s="37">
        <v>45973</v>
      </c>
      <c r="I110" s="35"/>
      <c r="J110" s="83" t="s">
        <v>507</v>
      </c>
      <c r="K110" s="11"/>
      <c r="L110" s="6"/>
      <c r="M110" s="11"/>
      <c r="N110" s="11"/>
    </row>
    <row r="111" spans="2:14" x14ac:dyDescent="0.2">
      <c r="B111" s="1" t="s">
        <v>25</v>
      </c>
      <c r="C111" s="1" t="s">
        <v>16</v>
      </c>
      <c r="D111" s="25" t="s">
        <v>190</v>
      </c>
      <c r="E111" s="25">
        <v>1</v>
      </c>
      <c r="F111" s="21">
        <v>3041.5</v>
      </c>
      <c r="G111" s="36">
        <f t="shared" si="3"/>
        <v>3041.5</v>
      </c>
      <c r="H111" s="37">
        <v>45973</v>
      </c>
      <c r="I111" s="35"/>
      <c r="J111" s="90" t="s">
        <v>347</v>
      </c>
      <c r="K111" s="11"/>
      <c r="L111" s="6"/>
      <c r="M111" s="11"/>
      <c r="N111" s="11"/>
    </row>
    <row r="112" spans="2:14" x14ac:dyDescent="0.2">
      <c r="B112" s="1" t="s">
        <v>25</v>
      </c>
      <c r="C112" s="1" t="s">
        <v>16</v>
      </c>
      <c r="D112" s="25" t="s">
        <v>187</v>
      </c>
      <c r="E112" s="25">
        <v>1</v>
      </c>
      <c r="F112" s="21">
        <v>2670</v>
      </c>
      <c r="G112" s="36">
        <f t="shared" si="3"/>
        <v>2670</v>
      </c>
      <c r="H112" s="37">
        <v>45973</v>
      </c>
      <c r="I112" s="38"/>
      <c r="J112" s="91" t="s">
        <v>348</v>
      </c>
      <c r="K112" s="11"/>
      <c r="L112" s="6"/>
      <c r="M112" s="11"/>
      <c r="N112" s="11"/>
    </row>
    <row r="113" spans="2:14" x14ac:dyDescent="0.2">
      <c r="B113" s="1" t="s">
        <v>25</v>
      </c>
      <c r="C113" s="1" t="s">
        <v>17</v>
      </c>
      <c r="D113" s="25" t="s">
        <v>118</v>
      </c>
      <c r="E113" s="25">
        <v>1</v>
      </c>
      <c r="F113" s="21">
        <v>60</v>
      </c>
      <c r="G113" s="36">
        <f t="shared" si="3"/>
        <v>60</v>
      </c>
      <c r="H113" s="37">
        <v>45973</v>
      </c>
      <c r="I113" s="38"/>
      <c r="J113" s="83" t="s">
        <v>508</v>
      </c>
      <c r="K113" s="11"/>
      <c r="L113" s="6"/>
      <c r="M113" s="11"/>
      <c r="N113" s="11"/>
    </row>
    <row r="114" spans="2:14" x14ac:dyDescent="0.2">
      <c r="B114" s="1" t="s">
        <v>25</v>
      </c>
      <c r="C114" s="1" t="s">
        <v>13</v>
      </c>
      <c r="D114" s="25" t="s">
        <v>120</v>
      </c>
      <c r="E114" s="25">
        <v>1</v>
      </c>
      <c r="F114" s="21">
        <v>374.36</v>
      </c>
      <c r="G114" s="36">
        <f t="shared" si="3"/>
        <v>374.36</v>
      </c>
      <c r="H114" s="37">
        <v>45973</v>
      </c>
      <c r="I114" s="38"/>
      <c r="J114" s="83" t="s">
        <v>412</v>
      </c>
      <c r="K114" s="11"/>
      <c r="L114" s="6"/>
      <c r="M114" s="11"/>
      <c r="N114" s="11"/>
    </row>
    <row r="115" spans="2:14" x14ac:dyDescent="0.2">
      <c r="B115" s="1" t="s">
        <v>25</v>
      </c>
      <c r="C115" s="1" t="s">
        <v>13</v>
      </c>
      <c r="D115" s="25" t="s">
        <v>122</v>
      </c>
      <c r="E115" s="25">
        <v>1</v>
      </c>
      <c r="F115" s="21">
        <v>165.7</v>
      </c>
      <c r="G115" s="36">
        <f t="shared" si="3"/>
        <v>165.7</v>
      </c>
      <c r="H115" s="37">
        <v>45973</v>
      </c>
      <c r="I115" s="38"/>
      <c r="J115" s="83" t="s">
        <v>413</v>
      </c>
      <c r="K115" s="11"/>
      <c r="L115" s="6"/>
      <c r="M115" s="11"/>
      <c r="N115" s="11"/>
    </row>
    <row r="116" spans="2:14" x14ac:dyDescent="0.2">
      <c r="B116" s="1" t="s">
        <v>25</v>
      </c>
      <c r="C116" s="1" t="s">
        <v>14</v>
      </c>
      <c r="D116" s="80" t="s">
        <v>123</v>
      </c>
      <c r="E116" s="25">
        <v>35</v>
      </c>
      <c r="F116" s="21">
        <v>857.14284999999995</v>
      </c>
      <c r="G116" s="36">
        <f t="shared" si="3"/>
        <v>29999.999749999999</v>
      </c>
      <c r="H116" s="37">
        <v>45973</v>
      </c>
      <c r="I116" s="38"/>
      <c r="J116" s="83" t="s">
        <v>460</v>
      </c>
      <c r="K116" s="11"/>
      <c r="L116" s="6"/>
      <c r="M116" s="11"/>
      <c r="N116" s="11"/>
    </row>
    <row r="117" spans="2:14" x14ac:dyDescent="0.2">
      <c r="B117" s="1" t="s">
        <v>25</v>
      </c>
      <c r="C117" s="1" t="s">
        <v>13</v>
      </c>
      <c r="D117" s="25" t="s">
        <v>124</v>
      </c>
      <c r="E117" s="25">
        <v>1</v>
      </c>
      <c r="F117" s="21">
        <v>255.04</v>
      </c>
      <c r="G117" s="36">
        <f t="shared" si="3"/>
        <v>255.04</v>
      </c>
      <c r="H117" s="37">
        <v>45973</v>
      </c>
      <c r="I117" s="38"/>
      <c r="J117" s="83" t="s">
        <v>414</v>
      </c>
      <c r="K117" s="11"/>
      <c r="L117" s="6"/>
      <c r="M117" s="11"/>
      <c r="N117" s="11"/>
    </row>
    <row r="118" spans="2:14" x14ac:dyDescent="0.2">
      <c r="B118" s="1" t="s">
        <v>25</v>
      </c>
      <c r="C118" s="1" t="s">
        <v>12</v>
      </c>
      <c r="D118" s="25" t="s">
        <v>117</v>
      </c>
      <c r="E118" s="25">
        <v>1</v>
      </c>
      <c r="F118" s="21">
        <v>35</v>
      </c>
      <c r="G118" s="36">
        <f t="shared" si="3"/>
        <v>35</v>
      </c>
      <c r="H118" s="37">
        <v>45973</v>
      </c>
      <c r="I118" s="38"/>
      <c r="J118" s="83" t="s">
        <v>390</v>
      </c>
      <c r="K118" s="11"/>
      <c r="L118" s="6"/>
      <c r="M118" s="11"/>
      <c r="N118" s="11"/>
    </row>
    <row r="119" spans="2:14" x14ac:dyDescent="0.2">
      <c r="B119" s="1" t="s">
        <v>28</v>
      </c>
      <c r="C119" s="1" t="s">
        <v>17</v>
      </c>
      <c r="D119" s="25" t="s">
        <v>115</v>
      </c>
      <c r="E119" s="25">
        <v>2</v>
      </c>
      <c r="F119" s="21">
        <v>105</v>
      </c>
      <c r="G119" s="36">
        <f t="shared" si="3"/>
        <v>210</v>
      </c>
      <c r="H119" s="37">
        <v>45973</v>
      </c>
      <c r="I119" s="38"/>
      <c r="J119" s="83" t="s">
        <v>509</v>
      </c>
      <c r="K119" s="11"/>
      <c r="L119" s="6"/>
      <c r="M119" s="11"/>
      <c r="N119" s="11"/>
    </row>
    <row r="120" spans="2:14" x14ac:dyDescent="0.2">
      <c r="B120" s="1" t="s">
        <v>28</v>
      </c>
      <c r="C120" s="1" t="s">
        <v>17</v>
      </c>
      <c r="D120" s="25" t="s">
        <v>116</v>
      </c>
      <c r="E120" s="25">
        <v>200</v>
      </c>
      <c r="F120" s="21">
        <v>32.15</v>
      </c>
      <c r="G120" s="36">
        <f t="shared" si="3"/>
        <v>6430</v>
      </c>
      <c r="H120" s="37">
        <v>45973</v>
      </c>
      <c r="I120" s="38"/>
      <c r="J120" s="83" t="s">
        <v>510</v>
      </c>
      <c r="K120" s="11"/>
      <c r="L120" s="6"/>
      <c r="M120" s="11"/>
      <c r="N120" s="11"/>
    </row>
    <row r="121" spans="2:14" x14ac:dyDescent="0.2">
      <c r="B121" s="1" t="s">
        <v>28</v>
      </c>
      <c r="C121" s="1" t="s">
        <v>17</v>
      </c>
      <c r="D121" s="25" t="s">
        <v>119</v>
      </c>
      <c r="E121" s="25">
        <v>1</v>
      </c>
      <c r="F121" s="21">
        <v>628.16999999999996</v>
      </c>
      <c r="G121" s="36">
        <f t="shared" si="3"/>
        <v>628.16999999999996</v>
      </c>
      <c r="H121" s="37">
        <v>45973</v>
      </c>
      <c r="I121" s="38"/>
      <c r="J121" s="83" t="s">
        <v>511</v>
      </c>
      <c r="K121" s="11"/>
      <c r="L121" s="6"/>
      <c r="M121" s="11"/>
      <c r="N121" s="11"/>
    </row>
    <row r="122" spans="2:14" x14ac:dyDescent="0.2">
      <c r="B122" s="1" t="s">
        <v>28</v>
      </c>
      <c r="C122" s="1" t="s">
        <v>19</v>
      </c>
      <c r="D122" s="25" t="s">
        <v>121</v>
      </c>
      <c r="E122" s="25">
        <v>1</v>
      </c>
      <c r="F122" s="21">
        <v>1468.2</v>
      </c>
      <c r="G122" s="36">
        <f t="shared" si="3"/>
        <v>1468.2</v>
      </c>
      <c r="H122" s="37">
        <v>45973</v>
      </c>
      <c r="I122" s="38"/>
      <c r="J122" s="83" t="s">
        <v>482</v>
      </c>
      <c r="K122" s="11"/>
      <c r="L122" s="6"/>
      <c r="M122" s="11"/>
      <c r="N122" s="11"/>
    </row>
    <row r="123" spans="2:14" x14ac:dyDescent="0.2">
      <c r="B123" s="1" t="s">
        <v>26</v>
      </c>
      <c r="C123" s="1" t="s">
        <v>17</v>
      </c>
      <c r="D123" s="25" t="s">
        <v>160</v>
      </c>
      <c r="E123" s="25">
        <v>1</v>
      </c>
      <c r="F123" s="21">
        <v>1260</v>
      </c>
      <c r="G123" s="36">
        <f t="shared" si="3"/>
        <v>1260</v>
      </c>
      <c r="H123" s="56">
        <v>45974</v>
      </c>
      <c r="I123" s="38"/>
      <c r="J123" s="83" t="s">
        <v>512</v>
      </c>
      <c r="K123" s="11"/>
      <c r="L123" s="6"/>
      <c r="M123" s="11"/>
      <c r="N123" s="11"/>
    </row>
    <row r="124" spans="2:14" x14ac:dyDescent="0.2">
      <c r="B124" s="1" t="s">
        <v>30</v>
      </c>
      <c r="C124" s="53" t="s">
        <v>12</v>
      </c>
      <c r="D124" s="25" t="s">
        <v>126</v>
      </c>
      <c r="E124" s="25">
        <v>1</v>
      </c>
      <c r="F124" s="21">
        <v>10152.76</v>
      </c>
      <c r="G124" s="36">
        <f t="shared" si="3"/>
        <v>10152.76</v>
      </c>
      <c r="H124" s="37">
        <v>45974</v>
      </c>
      <c r="I124" s="38"/>
      <c r="J124" s="83" t="s">
        <v>391</v>
      </c>
      <c r="K124" s="11"/>
      <c r="L124" s="6"/>
      <c r="M124" s="11"/>
      <c r="N124" s="11"/>
    </row>
    <row r="125" spans="2:14" x14ac:dyDescent="0.2">
      <c r="B125" s="1" t="s">
        <v>25</v>
      </c>
      <c r="C125" s="1" t="s">
        <v>13</v>
      </c>
      <c r="D125" s="25" t="s">
        <v>158</v>
      </c>
      <c r="E125" s="25">
        <v>1</v>
      </c>
      <c r="F125" s="21">
        <v>1000</v>
      </c>
      <c r="G125" s="36">
        <f t="shared" si="3"/>
        <v>1000</v>
      </c>
      <c r="H125" s="37">
        <v>45974</v>
      </c>
      <c r="I125" s="38"/>
      <c r="J125" s="83" t="s">
        <v>417</v>
      </c>
      <c r="K125" s="11"/>
      <c r="L125" s="6"/>
      <c r="M125" s="11"/>
      <c r="N125" s="11"/>
    </row>
    <row r="126" spans="2:14" x14ac:dyDescent="0.2">
      <c r="B126" s="1" t="s">
        <v>25</v>
      </c>
      <c r="C126" s="1" t="s">
        <v>13</v>
      </c>
      <c r="D126" s="25" t="s">
        <v>159</v>
      </c>
      <c r="E126" s="25">
        <v>1</v>
      </c>
      <c r="F126" s="21">
        <v>249.66</v>
      </c>
      <c r="G126" s="36">
        <f t="shared" si="3"/>
        <v>249.66</v>
      </c>
      <c r="H126" s="56">
        <v>45974</v>
      </c>
      <c r="I126" s="38"/>
      <c r="J126" s="83" t="s">
        <v>416</v>
      </c>
      <c r="K126" s="11"/>
      <c r="L126" s="6"/>
      <c r="M126" s="11"/>
      <c r="N126" s="11"/>
    </row>
    <row r="127" spans="2:14" x14ac:dyDescent="0.2">
      <c r="B127" s="1" t="s">
        <v>25</v>
      </c>
      <c r="C127" s="1" t="s">
        <v>13</v>
      </c>
      <c r="D127" s="25" t="s">
        <v>129</v>
      </c>
      <c r="E127" s="25">
        <v>1</v>
      </c>
      <c r="F127" s="21">
        <f>1000-748.82</f>
        <v>251.17999999999995</v>
      </c>
      <c r="G127" s="66">
        <f t="shared" si="3"/>
        <v>251.17999999999995</v>
      </c>
      <c r="H127" s="82">
        <v>45974</v>
      </c>
      <c r="I127" s="38"/>
      <c r="J127" s="83" t="s">
        <v>415</v>
      </c>
      <c r="K127" s="11"/>
      <c r="L127" s="6"/>
      <c r="M127" s="11"/>
      <c r="N127" s="11"/>
    </row>
    <row r="128" spans="2:14" x14ac:dyDescent="0.2">
      <c r="B128" s="1" t="s">
        <v>25</v>
      </c>
      <c r="C128" s="1" t="s">
        <v>17</v>
      </c>
      <c r="D128" s="25" t="s">
        <v>130</v>
      </c>
      <c r="E128" s="25">
        <v>1</v>
      </c>
      <c r="F128" s="21">
        <v>330</v>
      </c>
      <c r="G128" s="36">
        <f t="shared" si="3"/>
        <v>330</v>
      </c>
      <c r="H128" s="56">
        <v>45974</v>
      </c>
      <c r="I128" s="38"/>
      <c r="J128" s="83" t="s">
        <v>513</v>
      </c>
      <c r="K128" s="11"/>
      <c r="L128" s="6"/>
      <c r="M128" s="11"/>
      <c r="N128" s="11"/>
    </row>
    <row r="129" spans="2:15" x14ac:dyDescent="0.2">
      <c r="B129" s="1" t="s">
        <v>25</v>
      </c>
      <c r="C129" s="1" t="s">
        <v>17</v>
      </c>
      <c r="D129" s="25" t="s">
        <v>131</v>
      </c>
      <c r="E129" s="25">
        <v>1</v>
      </c>
      <c r="F129" s="21">
        <v>50</v>
      </c>
      <c r="G129" s="36">
        <f t="shared" si="3"/>
        <v>50</v>
      </c>
      <c r="H129" s="56">
        <v>45974</v>
      </c>
      <c r="I129" s="38"/>
      <c r="J129" s="83" t="s">
        <v>514</v>
      </c>
      <c r="K129" s="11"/>
      <c r="L129" s="6"/>
      <c r="M129" s="11"/>
      <c r="N129" s="11"/>
    </row>
    <row r="130" spans="2:15" x14ac:dyDescent="0.2">
      <c r="B130" s="1" t="s">
        <v>25</v>
      </c>
      <c r="C130" s="1" t="s">
        <v>12</v>
      </c>
      <c r="D130" s="25" t="s">
        <v>127</v>
      </c>
      <c r="E130" s="25">
        <v>1</v>
      </c>
      <c r="F130" s="21">
        <v>51.44</v>
      </c>
      <c r="G130" s="36">
        <f t="shared" si="3"/>
        <v>51.44</v>
      </c>
      <c r="H130" s="56">
        <v>45974</v>
      </c>
      <c r="I130" s="38"/>
      <c r="J130" s="83" t="s">
        <v>392</v>
      </c>
      <c r="K130" s="11"/>
      <c r="L130" s="6"/>
      <c r="M130" s="11"/>
      <c r="N130" s="11"/>
    </row>
    <row r="131" spans="2:15" x14ac:dyDescent="0.2">
      <c r="B131" s="1" t="s">
        <v>26</v>
      </c>
      <c r="C131" s="1" t="s">
        <v>17</v>
      </c>
      <c r="D131" s="25" t="s">
        <v>132</v>
      </c>
      <c r="E131" s="25">
        <v>1</v>
      </c>
      <c r="F131" s="21">
        <v>1500</v>
      </c>
      <c r="G131" s="36">
        <f t="shared" si="3"/>
        <v>1500</v>
      </c>
      <c r="H131" s="37">
        <v>45975</v>
      </c>
      <c r="I131" s="38"/>
      <c r="J131" s="83" t="s">
        <v>515</v>
      </c>
      <c r="K131" s="11"/>
      <c r="L131" s="40"/>
      <c r="M131" s="11"/>
      <c r="N131" s="11"/>
      <c r="O131" s="41"/>
    </row>
    <row r="132" spans="2:15" x14ac:dyDescent="0.2">
      <c r="B132" s="1" t="s">
        <v>26</v>
      </c>
      <c r="C132" s="1" t="s">
        <v>17</v>
      </c>
      <c r="D132" s="79" t="s">
        <v>179</v>
      </c>
      <c r="E132" s="25">
        <v>1</v>
      </c>
      <c r="F132" s="21">
        <v>9654</v>
      </c>
      <c r="G132" s="36">
        <f t="shared" si="3"/>
        <v>9654</v>
      </c>
      <c r="H132" s="37">
        <v>45975</v>
      </c>
      <c r="I132" s="38"/>
      <c r="J132" s="83" t="s">
        <v>516</v>
      </c>
      <c r="K132" s="11"/>
      <c r="L132" s="40"/>
      <c r="M132" s="11"/>
      <c r="N132" s="11"/>
      <c r="O132" s="41"/>
    </row>
    <row r="133" spans="2:15" x14ac:dyDescent="0.2">
      <c r="B133" s="1" t="s">
        <v>26</v>
      </c>
      <c r="C133" s="1" t="s">
        <v>17</v>
      </c>
      <c r="D133" s="25" t="s">
        <v>181</v>
      </c>
      <c r="E133" s="25">
        <v>1</v>
      </c>
      <c r="F133" s="21">
        <v>1869</v>
      </c>
      <c r="G133" s="36">
        <f t="shared" ref="G133:G164" si="4">F133*E133</f>
        <v>1869</v>
      </c>
      <c r="H133" s="37">
        <v>45975</v>
      </c>
      <c r="I133" s="38"/>
      <c r="J133" s="83" t="s">
        <v>517</v>
      </c>
      <c r="K133" s="11"/>
      <c r="L133" s="40"/>
      <c r="M133" s="11"/>
      <c r="N133" s="11"/>
      <c r="O133" s="41"/>
    </row>
    <row r="134" spans="2:15" x14ac:dyDescent="0.2">
      <c r="B134" s="1" t="s">
        <v>26</v>
      </c>
      <c r="C134" s="1" t="s">
        <v>17</v>
      </c>
      <c r="D134" s="25" t="s">
        <v>137</v>
      </c>
      <c r="E134" s="25">
        <v>1</v>
      </c>
      <c r="F134" s="21">
        <v>533</v>
      </c>
      <c r="G134" s="36">
        <f t="shared" si="4"/>
        <v>533</v>
      </c>
      <c r="H134" s="37">
        <v>45975</v>
      </c>
      <c r="I134" s="38"/>
      <c r="J134" s="83" t="s">
        <v>518</v>
      </c>
      <c r="K134" s="11"/>
      <c r="L134" s="6"/>
      <c r="M134" s="11"/>
      <c r="N134" s="11"/>
    </row>
    <row r="135" spans="2:15" x14ac:dyDescent="0.2">
      <c r="B135" s="1" t="s">
        <v>26</v>
      </c>
      <c r="C135" s="1" t="s">
        <v>17</v>
      </c>
      <c r="D135" s="25" t="s">
        <v>138</v>
      </c>
      <c r="E135" s="25">
        <v>1</v>
      </c>
      <c r="F135" s="31">
        <v>1083.44</v>
      </c>
      <c r="G135" s="47">
        <f t="shared" si="4"/>
        <v>1083.44</v>
      </c>
      <c r="H135" s="37">
        <v>45975</v>
      </c>
      <c r="I135" s="42"/>
      <c r="J135" s="83" t="s">
        <v>519</v>
      </c>
      <c r="K135" s="11"/>
      <c r="L135" s="6"/>
      <c r="M135" s="11"/>
      <c r="N135" s="11"/>
    </row>
    <row r="136" spans="2:15" x14ac:dyDescent="0.2">
      <c r="B136" s="1" t="s">
        <v>26</v>
      </c>
      <c r="C136" s="1" t="s">
        <v>17</v>
      </c>
      <c r="D136" s="25" t="s">
        <v>180</v>
      </c>
      <c r="E136" s="25">
        <v>1</v>
      </c>
      <c r="F136" s="31">
        <v>622</v>
      </c>
      <c r="G136" s="47">
        <f t="shared" si="4"/>
        <v>622</v>
      </c>
      <c r="H136" s="37">
        <v>45975</v>
      </c>
      <c r="I136" s="42"/>
      <c r="J136" s="83" t="s">
        <v>520</v>
      </c>
      <c r="K136" s="11"/>
      <c r="L136" s="6"/>
      <c r="M136" s="11"/>
      <c r="N136" s="11"/>
    </row>
    <row r="137" spans="2:15" x14ac:dyDescent="0.2">
      <c r="B137" s="1" t="s">
        <v>26</v>
      </c>
      <c r="C137" s="1" t="s">
        <v>17</v>
      </c>
      <c r="D137" s="25" t="s">
        <v>144</v>
      </c>
      <c r="E137" s="25">
        <v>1</v>
      </c>
      <c r="F137" s="31">
        <v>90</v>
      </c>
      <c r="G137" s="47">
        <f t="shared" si="4"/>
        <v>90</v>
      </c>
      <c r="H137" s="37">
        <v>45975</v>
      </c>
      <c r="I137" s="42"/>
      <c r="J137" s="83" t="s">
        <v>521</v>
      </c>
      <c r="K137" s="11"/>
      <c r="L137" s="6"/>
      <c r="M137" s="11"/>
      <c r="N137" s="11"/>
    </row>
    <row r="138" spans="2:15" x14ac:dyDescent="0.2">
      <c r="B138" s="1" t="s">
        <v>30</v>
      </c>
      <c r="C138" s="53" t="s">
        <v>12</v>
      </c>
      <c r="D138" s="25" t="s">
        <v>133</v>
      </c>
      <c r="E138" s="25">
        <v>1</v>
      </c>
      <c r="F138" s="21">
        <v>10237.02</v>
      </c>
      <c r="G138" s="22">
        <f t="shared" si="4"/>
        <v>10237.02</v>
      </c>
      <c r="H138" s="37">
        <v>45975</v>
      </c>
      <c r="I138" s="35"/>
      <c r="J138" s="83" t="s">
        <v>397</v>
      </c>
      <c r="K138" s="11"/>
      <c r="L138" s="6"/>
      <c r="M138" s="11"/>
      <c r="N138" s="11"/>
    </row>
    <row r="139" spans="2:15" x14ac:dyDescent="0.2">
      <c r="B139" s="1" t="s">
        <v>25</v>
      </c>
      <c r="C139" s="1" t="s">
        <v>13</v>
      </c>
      <c r="D139" s="25" t="s">
        <v>135</v>
      </c>
      <c r="E139" s="25">
        <v>1</v>
      </c>
      <c r="F139" s="21">
        <v>413.53</v>
      </c>
      <c r="G139" s="22">
        <f t="shared" si="4"/>
        <v>413.53</v>
      </c>
      <c r="H139" s="37">
        <v>45975</v>
      </c>
      <c r="I139" s="35"/>
      <c r="J139" s="83" t="s">
        <v>420</v>
      </c>
      <c r="K139" s="11"/>
      <c r="L139" s="6"/>
      <c r="M139" s="11"/>
      <c r="N139" s="11"/>
    </row>
    <row r="140" spans="2:15" x14ac:dyDescent="0.2">
      <c r="B140" s="1" t="s">
        <v>25</v>
      </c>
      <c r="C140" s="1" t="s">
        <v>16</v>
      </c>
      <c r="D140" s="25" t="s">
        <v>186</v>
      </c>
      <c r="E140" s="25">
        <v>2</v>
      </c>
      <c r="F140" s="21">
        <v>330</v>
      </c>
      <c r="G140" s="22">
        <f t="shared" si="4"/>
        <v>660</v>
      </c>
      <c r="H140" s="37">
        <v>45975</v>
      </c>
      <c r="I140" s="24"/>
      <c r="J140" s="90" t="s">
        <v>350</v>
      </c>
      <c r="K140" s="11"/>
      <c r="L140" s="6"/>
      <c r="M140" s="11"/>
      <c r="N140" s="11"/>
    </row>
    <row r="141" spans="2:15" x14ac:dyDescent="0.2">
      <c r="B141" s="1" t="s">
        <v>25</v>
      </c>
      <c r="C141" s="1" t="s">
        <v>13</v>
      </c>
      <c r="D141" s="25" t="s">
        <v>139</v>
      </c>
      <c r="E141" s="25">
        <v>1</v>
      </c>
      <c r="F141" s="31">
        <v>50</v>
      </c>
      <c r="G141" s="47">
        <f t="shared" si="4"/>
        <v>50</v>
      </c>
      <c r="H141" s="37">
        <v>45975</v>
      </c>
      <c r="I141" s="87"/>
      <c r="J141" s="83" t="s">
        <v>418</v>
      </c>
      <c r="K141" s="11"/>
      <c r="L141" s="6"/>
      <c r="M141" s="11"/>
      <c r="N141" s="11"/>
    </row>
    <row r="142" spans="2:15" x14ac:dyDescent="0.2">
      <c r="B142" s="1" t="s">
        <v>25</v>
      </c>
      <c r="C142" s="1" t="s">
        <v>17</v>
      </c>
      <c r="D142" s="25" t="s">
        <v>140</v>
      </c>
      <c r="E142" s="25">
        <v>1</v>
      </c>
      <c r="F142" s="31">
        <v>10</v>
      </c>
      <c r="G142" s="64">
        <f t="shared" si="4"/>
        <v>10</v>
      </c>
      <c r="H142" s="37">
        <v>45975</v>
      </c>
      <c r="I142" s="42"/>
      <c r="J142" s="83" t="s">
        <v>522</v>
      </c>
      <c r="K142" s="11"/>
      <c r="L142" s="6"/>
      <c r="M142" s="11"/>
      <c r="N142" s="11"/>
    </row>
    <row r="143" spans="2:15" x14ac:dyDescent="0.2">
      <c r="B143" s="1" t="s">
        <v>25</v>
      </c>
      <c r="C143" s="1" t="s">
        <v>17</v>
      </c>
      <c r="D143" s="25" t="s">
        <v>141</v>
      </c>
      <c r="E143" s="25">
        <v>1</v>
      </c>
      <c r="F143" s="31">
        <v>64.22</v>
      </c>
      <c r="G143" s="64">
        <f t="shared" si="4"/>
        <v>64.22</v>
      </c>
      <c r="H143" s="37">
        <v>45975</v>
      </c>
      <c r="I143" s="42"/>
      <c r="J143" s="83" t="s">
        <v>523</v>
      </c>
      <c r="K143" s="11"/>
      <c r="L143" s="6"/>
      <c r="M143" s="11"/>
      <c r="N143" s="11"/>
    </row>
    <row r="144" spans="2:15" x14ac:dyDescent="0.2">
      <c r="B144" s="1" t="s">
        <v>25</v>
      </c>
      <c r="C144" s="1" t="s">
        <v>13</v>
      </c>
      <c r="D144" s="25" t="s">
        <v>182</v>
      </c>
      <c r="E144" s="25">
        <v>1</v>
      </c>
      <c r="F144" s="31">
        <v>1230.98</v>
      </c>
      <c r="G144" s="64">
        <f t="shared" si="4"/>
        <v>1230.98</v>
      </c>
      <c r="H144" s="37">
        <v>45975</v>
      </c>
      <c r="I144" s="42"/>
      <c r="J144" s="83" t="s">
        <v>421</v>
      </c>
      <c r="K144" s="11"/>
      <c r="L144" s="6"/>
      <c r="M144" s="11"/>
      <c r="N144" s="11"/>
    </row>
    <row r="145" spans="2:14" x14ac:dyDescent="0.2">
      <c r="B145" s="1" t="s">
        <v>25</v>
      </c>
      <c r="C145" s="1" t="s">
        <v>13</v>
      </c>
      <c r="D145" s="25" t="s">
        <v>184</v>
      </c>
      <c r="E145" s="25">
        <v>1</v>
      </c>
      <c r="F145" s="31">
        <v>1377.5</v>
      </c>
      <c r="G145" s="64">
        <f t="shared" si="4"/>
        <v>1377.5</v>
      </c>
      <c r="H145" s="37">
        <v>45975</v>
      </c>
      <c r="I145" s="42"/>
      <c r="J145" s="83" t="s">
        <v>419</v>
      </c>
      <c r="K145" s="11"/>
      <c r="L145" s="6"/>
      <c r="M145" s="11"/>
      <c r="N145" s="11"/>
    </row>
    <row r="146" spans="2:14" x14ac:dyDescent="0.2">
      <c r="B146" s="1" t="s">
        <v>25</v>
      </c>
      <c r="C146" s="1" t="s">
        <v>16</v>
      </c>
      <c r="D146" s="25" t="s">
        <v>40</v>
      </c>
      <c r="E146" s="25">
        <v>1</v>
      </c>
      <c r="F146" s="31">
        <v>302</v>
      </c>
      <c r="G146" s="64">
        <f t="shared" si="4"/>
        <v>302</v>
      </c>
      <c r="H146" s="37">
        <v>45975</v>
      </c>
      <c r="I146" s="42"/>
      <c r="J146" s="90" t="s">
        <v>349</v>
      </c>
      <c r="K146" s="11"/>
      <c r="L146" s="6"/>
      <c r="M146" s="11"/>
      <c r="N146" s="11"/>
    </row>
    <row r="147" spans="2:14" x14ac:dyDescent="0.2">
      <c r="B147" s="1" t="s">
        <v>25</v>
      </c>
      <c r="C147" s="1" t="s">
        <v>12</v>
      </c>
      <c r="D147" s="25" t="s">
        <v>134</v>
      </c>
      <c r="E147" s="25">
        <v>1</v>
      </c>
      <c r="F147" s="21">
        <v>73</v>
      </c>
      <c r="G147" s="36">
        <f t="shared" si="4"/>
        <v>73</v>
      </c>
      <c r="H147" s="37">
        <v>45975</v>
      </c>
      <c r="I147" s="35"/>
      <c r="J147" s="83" t="s">
        <v>395</v>
      </c>
      <c r="K147" s="11"/>
      <c r="L147" s="6"/>
      <c r="M147" s="11"/>
      <c r="N147" s="11"/>
    </row>
    <row r="148" spans="2:14" x14ac:dyDescent="0.2">
      <c r="B148" s="1" t="s">
        <v>25</v>
      </c>
      <c r="C148" s="1" t="s">
        <v>12</v>
      </c>
      <c r="D148" s="25" t="s">
        <v>109</v>
      </c>
      <c r="E148" s="25">
        <v>1</v>
      </c>
      <c r="F148" s="21">
        <v>126.46</v>
      </c>
      <c r="G148" s="36">
        <f t="shared" si="4"/>
        <v>126.46</v>
      </c>
      <c r="H148" s="37">
        <v>45975</v>
      </c>
      <c r="I148" s="35"/>
      <c r="J148" s="83" t="s">
        <v>394</v>
      </c>
      <c r="K148" s="11"/>
      <c r="L148" s="6"/>
      <c r="M148" s="11"/>
      <c r="N148" s="11"/>
    </row>
    <row r="149" spans="2:14" x14ac:dyDescent="0.2">
      <c r="B149" s="1" t="s">
        <v>25</v>
      </c>
      <c r="C149" s="1" t="s">
        <v>12</v>
      </c>
      <c r="D149" s="25" t="s">
        <v>136</v>
      </c>
      <c r="E149" s="25">
        <v>1</v>
      </c>
      <c r="F149" s="21">
        <v>94.9</v>
      </c>
      <c r="G149" s="22">
        <f t="shared" si="4"/>
        <v>94.9</v>
      </c>
      <c r="H149" s="37">
        <v>45975</v>
      </c>
      <c r="I149" s="38"/>
      <c r="J149" s="83" t="s">
        <v>396</v>
      </c>
      <c r="K149" s="11"/>
      <c r="L149" s="6"/>
      <c r="M149" s="11"/>
      <c r="N149" s="11"/>
    </row>
    <row r="150" spans="2:14" x14ac:dyDescent="0.2">
      <c r="B150" s="1" t="s">
        <v>25</v>
      </c>
      <c r="C150" s="1" t="s">
        <v>12</v>
      </c>
      <c r="D150" s="25" t="s">
        <v>145</v>
      </c>
      <c r="E150" s="25">
        <v>1</v>
      </c>
      <c r="F150" s="31">
        <v>68</v>
      </c>
      <c r="G150" s="47">
        <f t="shared" si="4"/>
        <v>68</v>
      </c>
      <c r="H150" s="37">
        <v>45975</v>
      </c>
      <c r="I150" s="39"/>
      <c r="J150" s="83" t="s">
        <v>393</v>
      </c>
      <c r="K150" s="11"/>
      <c r="L150" s="6"/>
      <c r="M150" s="11"/>
      <c r="N150" s="11"/>
    </row>
    <row r="151" spans="2:14" x14ac:dyDescent="0.2">
      <c r="B151" s="1" t="s">
        <v>28</v>
      </c>
      <c r="C151" s="1" t="s">
        <v>19</v>
      </c>
      <c r="D151" s="25" t="s">
        <v>142</v>
      </c>
      <c r="E151" s="25">
        <v>1</v>
      </c>
      <c r="F151" s="31">
        <v>12754.63</v>
      </c>
      <c r="G151" s="64">
        <f t="shared" si="4"/>
        <v>12754.63</v>
      </c>
      <c r="H151" s="37">
        <v>45975</v>
      </c>
      <c r="I151" s="42"/>
      <c r="J151" s="83" t="s">
        <v>484</v>
      </c>
      <c r="K151" s="11"/>
      <c r="L151" s="6"/>
      <c r="M151" s="11"/>
      <c r="N151" s="11"/>
    </row>
    <row r="152" spans="2:14" x14ac:dyDescent="0.2">
      <c r="B152" s="1" t="s">
        <v>28</v>
      </c>
      <c r="C152" s="1" t="s">
        <v>19</v>
      </c>
      <c r="D152" s="25" t="s">
        <v>143</v>
      </c>
      <c r="E152" s="25">
        <v>1</v>
      </c>
      <c r="F152" s="21">
        <v>22310.3</v>
      </c>
      <c r="G152" s="36">
        <f t="shared" si="4"/>
        <v>22310.3</v>
      </c>
      <c r="H152" s="37">
        <v>45975</v>
      </c>
      <c r="I152" s="35"/>
      <c r="J152" s="83" t="s">
        <v>485</v>
      </c>
      <c r="K152" s="11"/>
      <c r="L152" s="6"/>
      <c r="M152" s="11"/>
      <c r="N152" s="11"/>
    </row>
    <row r="153" spans="2:14" x14ac:dyDescent="0.2">
      <c r="B153" s="1" t="s">
        <v>30</v>
      </c>
      <c r="C153" s="53" t="s">
        <v>12</v>
      </c>
      <c r="D153" s="25" t="s">
        <v>146</v>
      </c>
      <c r="E153" s="25">
        <v>1</v>
      </c>
      <c r="F153" s="31">
        <v>5760</v>
      </c>
      <c r="G153" s="64">
        <f t="shared" si="4"/>
        <v>5760</v>
      </c>
      <c r="H153" s="44">
        <v>45976</v>
      </c>
      <c r="I153" s="42"/>
      <c r="J153" s="83" t="s">
        <v>398</v>
      </c>
      <c r="K153" s="11"/>
      <c r="L153" s="6"/>
      <c r="M153" s="11"/>
      <c r="N153" s="11"/>
    </row>
    <row r="154" spans="2:14" x14ac:dyDescent="0.2">
      <c r="B154" s="1" t="s">
        <v>30</v>
      </c>
      <c r="C154" s="53" t="s">
        <v>12</v>
      </c>
      <c r="D154" s="25" t="s">
        <v>161</v>
      </c>
      <c r="E154" s="25">
        <v>1</v>
      </c>
      <c r="F154" s="31">
        <v>161.80000000000001</v>
      </c>
      <c r="G154" s="64">
        <f t="shared" si="4"/>
        <v>161.80000000000001</v>
      </c>
      <c r="H154" s="44">
        <v>45978</v>
      </c>
      <c r="I154" s="42"/>
      <c r="J154" s="83" t="s">
        <v>400</v>
      </c>
      <c r="K154" s="11"/>
      <c r="L154" s="6"/>
      <c r="M154" s="11"/>
      <c r="N154" s="11"/>
    </row>
    <row r="155" spans="2:14" x14ac:dyDescent="0.2">
      <c r="B155" s="1" t="s">
        <v>30</v>
      </c>
      <c r="C155" s="53" t="s">
        <v>12</v>
      </c>
      <c r="D155" s="25" t="s">
        <v>167</v>
      </c>
      <c r="E155" s="25">
        <v>1</v>
      </c>
      <c r="F155" s="21">
        <v>309.5</v>
      </c>
      <c r="G155" s="36">
        <f t="shared" si="4"/>
        <v>309.5</v>
      </c>
      <c r="H155" s="44">
        <v>45978</v>
      </c>
      <c r="I155" s="35"/>
      <c r="J155" s="83" t="s">
        <v>403</v>
      </c>
      <c r="K155" s="11"/>
      <c r="L155" s="6"/>
      <c r="M155" s="11"/>
      <c r="N155" s="11"/>
    </row>
    <row r="156" spans="2:14" x14ac:dyDescent="0.2">
      <c r="B156" s="1" t="s">
        <v>30</v>
      </c>
      <c r="C156" s="53" t="s">
        <v>12</v>
      </c>
      <c r="D156" s="25" t="s">
        <v>162</v>
      </c>
      <c r="E156" s="25">
        <v>1</v>
      </c>
      <c r="F156" s="21">
        <v>5227.96</v>
      </c>
      <c r="G156" s="36">
        <f t="shared" si="4"/>
        <v>5227.96</v>
      </c>
      <c r="H156" s="44">
        <v>45978</v>
      </c>
      <c r="I156" s="35"/>
      <c r="J156" s="83" t="s">
        <v>401</v>
      </c>
      <c r="K156" s="11"/>
      <c r="L156" s="6"/>
      <c r="M156" s="11"/>
      <c r="N156" s="11"/>
    </row>
    <row r="157" spans="2:14" x14ac:dyDescent="0.2">
      <c r="B157" s="1" t="s">
        <v>30</v>
      </c>
      <c r="C157" s="53" t="s">
        <v>12</v>
      </c>
      <c r="D157" s="25" t="s">
        <v>133</v>
      </c>
      <c r="E157" s="25">
        <v>1</v>
      </c>
      <c r="F157" s="21">
        <v>6004.23</v>
      </c>
      <c r="G157" s="36">
        <f t="shared" si="4"/>
        <v>6004.23</v>
      </c>
      <c r="H157" s="44">
        <v>45978</v>
      </c>
      <c r="I157" s="35"/>
      <c r="J157" s="83" t="s">
        <v>402</v>
      </c>
      <c r="K157" s="11"/>
      <c r="L157" s="6"/>
      <c r="M157" s="11"/>
      <c r="N157" s="11"/>
    </row>
    <row r="158" spans="2:14" x14ac:dyDescent="0.2">
      <c r="B158" s="1" t="s">
        <v>25</v>
      </c>
      <c r="C158" s="1" t="s">
        <v>13</v>
      </c>
      <c r="D158" s="25" t="s">
        <v>185</v>
      </c>
      <c r="E158" s="25">
        <v>1</v>
      </c>
      <c r="F158" s="31">
        <v>205.12</v>
      </c>
      <c r="G158" s="64">
        <f t="shared" si="4"/>
        <v>205.12</v>
      </c>
      <c r="H158" s="44">
        <v>45978</v>
      </c>
      <c r="I158" s="42"/>
      <c r="J158" s="83" t="s">
        <v>422</v>
      </c>
      <c r="K158" s="11"/>
      <c r="L158" s="6"/>
      <c r="M158" s="11"/>
      <c r="N158" s="11"/>
    </row>
    <row r="159" spans="2:14" x14ac:dyDescent="0.2">
      <c r="B159" s="1" t="s">
        <v>25</v>
      </c>
      <c r="C159" s="1" t="s">
        <v>13</v>
      </c>
      <c r="D159" s="25" t="s">
        <v>125</v>
      </c>
      <c r="E159" s="25">
        <v>1</v>
      </c>
      <c r="F159" s="31">
        <v>1000</v>
      </c>
      <c r="G159" s="64">
        <f t="shared" si="4"/>
        <v>1000</v>
      </c>
      <c r="H159" s="44">
        <v>45978</v>
      </c>
      <c r="I159" s="42"/>
      <c r="J159" s="83" t="s">
        <v>427</v>
      </c>
      <c r="K159" s="11"/>
      <c r="L159" s="6"/>
      <c r="M159" s="11"/>
      <c r="N159" s="11"/>
    </row>
    <row r="160" spans="2:14" x14ac:dyDescent="0.2">
      <c r="B160" s="1" t="s">
        <v>25</v>
      </c>
      <c r="C160" s="1" t="s">
        <v>13</v>
      </c>
      <c r="D160" s="25" t="s">
        <v>164</v>
      </c>
      <c r="E160" s="25">
        <v>1</v>
      </c>
      <c r="F160" s="31">
        <v>1000</v>
      </c>
      <c r="G160" s="64">
        <f t="shared" si="4"/>
        <v>1000</v>
      </c>
      <c r="H160" s="44">
        <v>45978</v>
      </c>
      <c r="I160" s="42"/>
      <c r="J160" s="83" t="s">
        <v>425</v>
      </c>
      <c r="K160" s="11"/>
      <c r="L160" s="6"/>
      <c r="M160" s="11"/>
      <c r="N160" s="11"/>
    </row>
    <row r="161" spans="2:15" x14ac:dyDescent="0.2">
      <c r="B161" s="1" t="s">
        <v>25</v>
      </c>
      <c r="C161" s="1" t="s">
        <v>13</v>
      </c>
      <c r="D161" s="25" t="s">
        <v>163</v>
      </c>
      <c r="E161" s="25">
        <v>1</v>
      </c>
      <c r="F161" s="21">
        <v>426.3</v>
      </c>
      <c r="G161" s="22">
        <f t="shared" si="4"/>
        <v>426.3</v>
      </c>
      <c r="H161" s="44">
        <v>45978</v>
      </c>
      <c r="I161" s="35"/>
      <c r="J161" s="83" t="s">
        <v>424</v>
      </c>
      <c r="K161" s="11"/>
      <c r="L161" s="6"/>
      <c r="M161" s="11"/>
      <c r="N161" s="11"/>
    </row>
    <row r="162" spans="2:15" s="57" customFormat="1" x14ac:dyDescent="0.2">
      <c r="B162" s="1" t="s">
        <v>25</v>
      </c>
      <c r="C162" s="1" t="s">
        <v>13</v>
      </c>
      <c r="D162" s="25" t="s">
        <v>168</v>
      </c>
      <c r="E162" s="25">
        <v>1</v>
      </c>
      <c r="F162" s="21">
        <v>750</v>
      </c>
      <c r="G162" s="36">
        <f t="shared" si="4"/>
        <v>750</v>
      </c>
      <c r="H162" s="44">
        <v>45978</v>
      </c>
      <c r="I162" s="35"/>
      <c r="J162" s="83" t="s">
        <v>423</v>
      </c>
      <c r="L162" s="68"/>
      <c r="O162" s="69"/>
    </row>
    <row r="163" spans="2:15" s="57" customFormat="1" x14ac:dyDescent="0.2">
      <c r="B163" s="1" t="s">
        <v>25</v>
      </c>
      <c r="C163" s="1" t="s">
        <v>14</v>
      </c>
      <c r="D163" s="25" t="s">
        <v>148</v>
      </c>
      <c r="E163" s="25">
        <v>6</v>
      </c>
      <c r="F163" s="21">
        <v>151.66666670000001</v>
      </c>
      <c r="G163" s="36">
        <f t="shared" si="4"/>
        <v>910.00000020000004</v>
      </c>
      <c r="H163" s="63">
        <v>45978</v>
      </c>
      <c r="I163" s="38"/>
      <c r="J163" s="83" t="s">
        <v>462</v>
      </c>
      <c r="L163" s="60"/>
      <c r="O163" s="61"/>
    </row>
    <row r="164" spans="2:15" s="57" customFormat="1" x14ac:dyDescent="0.2">
      <c r="B164" s="1" t="s">
        <v>25</v>
      </c>
      <c r="C164" s="54" t="s">
        <v>13</v>
      </c>
      <c r="D164" s="25" t="s">
        <v>147</v>
      </c>
      <c r="E164" s="58">
        <v>1</v>
      </c>
      <c r="F164" s="28">
        <v>212.01</v>
      </c>
      <c r="G164" s="66">
        <f t="shared" si="4"/>
        <v>212.01</v>
      </c>
      <c r="H164" s="27">
        <v>45979</v>
      </c>
      <c r="I164" s="62"/>
      <c r="J164" s="83" t="s">
        <v>428</v>
      </c>
      <c r="L164" s="60"/>
      <c r="O164" s="61"/>
    </row>
    <row r="165" spans="2:15" s="57" customFormat="1" x14ac:dyDescent="0.2">
      <c r="B165" s="1" t="s">
        <v>28</v>
      </c>
      <c r="C165" s="1" t="s">
        <v>19</v>
      </c>
      <c r="D165" s="25" t="s">
        <v>149</v>
      </c>
      <c r="E165" s="25">
        <v>1</v>
      </c>
      <c r="F165" s="21">
        <v>679.5</v>
      </c>
      <c r="G165" s="36">
        <f t="shared" ref="G165:G171" si="5">F165*E165</f>
        <v>679.5</v>
      </c>
      <c r="H165" s="27">
        <v>45979</v>
      </c>
      <c r="I165" s="38"/>
      <c r="J165" s="83" t="s">
        <v>486</v>
      </c>
      <c r="L165" s="60"/>
      <c r="O165" s="61"/>
    </row>
    <row r="166" spans="2:15" s="57" customFormat="1" x14ac:dyDescent="0.2">
      <c r="B166" s="1" t="s">
        <v>26</v>
      </c>
      <c r="C166" s="54" t="s">
        <v>17</v>
      </c>
      <c r="D166" s="58" t="s">
        <v>151</v>
      </c>
      <c r="E166" s="58">
        <v>1</v>
      </c>
      <c r="F166" s="67">
        <v>200</v>
      </c>
      <c r="G166" s="66">
        <f t="shared" si="5"/>
        <v>200</v>
      </c>
      <c r="H166" s="70">
        <v>45980</v>
      </c>
      <c r="I166" s="89"/>
      <c r="J166" s="83" t="s">
        <v>524</v>
      </c>
      <c r="L166" s="60"/>
      <c r="O166" s="61"/>
    </row>
    <row r="167" spans="2:15" s="57" customFormat="1" x14ac:dyDescent="0.2">
      <c r="B167" s="1" t="s">
        <v>25</v>
      </c>
      <c r="C167" s="54" t="s">
        <v>15</v>
      </c>
      <c r="D167" s="58" t="s">
        <v>150</v>
      </c>
      <c r="E167" s="58">
        <v>1</v>
      </c>
      <c r="F167" s="28">
        <v>16858.89</v>
      </c>
      <c r="G167" s="66">
        <f t="shared" si="5"/>
        <v>16858.89</v>
      </c>
      <c r="H167" s="70">
        <v>45980</v>
      </c>
      <c r="I167" s="62"/>
      <c r="J167" s="83" t="s">
        <v>445</v>
      </c>
      <c r="L167" s="60"/>
      <c r="O167" s="61"/>
    </row>
    <row r="168" spans="2:15" s="57" customFormat="1" x14ac:dyDescent="0.2">
      <c r="B168" s="1" t="s">
        <v>25</v>
      </c>
      <c r="C168" s="54" t="s">
        <v>15</v>
      </c>
      <c r="D168" s="58" t="s">
        <v>152</v>
      </c>
      <c r="E168" s="58">
        <v>1</v>
      </c>
      <c r="F168" s="28">
        <v>6000</v>
      </c>
      <c r="G168" s="66">
        <f t="shared" si="5"/>
        <v>6000</v>
      </c>
      <c r="H168" s="70">
        <v>45980</v>
      </c>
      <c r="I168" s="62"/>
      <c r="J168" s="83" t="s">
        <v>444</v>
      </c>
      <c r="L168" s="60"/>
      <c r="O168" s="61"/>
    </row>
    <row r="169" spans="2:15" s="57" customFormat="1" x14ac:dyDescent="0.2">
      <c r="B169" s="1" t="s">
        <v>25</v>
      </c>
      <c r="C169" s="54" t="s">
        <v>16</v>
      </c>
      <c r="D169" s="58" t="s">
        <v>153</v>
      </c>
      <c r="E169" s="58">
        <v>1</v>
      </c>
      <c r="F169" s="28">
        <v>1646.5</v>
      </c>
      <c r="G169" s="66">
        <f t="shared" si="5"/>
        <v>1646.5</v>
      </c>
      <c r="H169" s="70">
        <v>45980</v>
      </c>
      <c r="I169" s="62"/>
      <c r="J169" s="90" t="s">
        <v>352</v>
      </c>
      <c r="L169" s="60"/>
      <c r="O169" s="61"/>
    </row>
    <row r="170" spans="2:15" s="57" customFormat="1" x14ac:dyDescent="0.2">
      <c r="B170" s="1" t="s">
        <v>25</v>
      </c>
      <c r="C170" s="54" t="s">
        <v>13</v>
      </c>
      <c r="D170" s="58" t="s">
        <v>128</v>
      </c>
      <c r="E170" s="58">
        <v>1</v>
      </c>
      <c r="F170" s="28">
        <v>296.7</v>
      </c>
      <c r="G170" s="66">
        <f t="shared" si="5"/>
        <v>296.7</v>
      </c>
      <c r="H170" s="70">
        <v>45980</v>
      </c>
      <c r="I170" s="62"/>
      <c r="J170" s="83" t="s">
        <v>429</v>
      </c>
      <c r="L170" s="60"/>
      <c r="O170" s="61"/>
    </row>
    <row r="171" spans="2:15" s="57" customFormat="1" x14ac:dyDescent="0.2">
      <c r="B171" s="1" t="s">
        <v>25</v>
      </c>
      <c r="C171" s="54" t="s">
        <v>14</v>
      </c>
      <c r="D171" s="58" t="s">
        <v>154</v>
      </c>
      <c r="E171" s="58">
        <v>35</v>
      </c>
      <c r="F171" s="28">
        <v>857.14284999999995</v>
      </c>
      <c r="G171" s="66">
        <f t="shared" si="5"/>
        <v>29999.999749999999</v>
      </c>
      <c r="H171" s="70">
        <v>45980</v>
      </c>
      <c r="I171" s="62"/>
      <c r="J171" s="83" t="s">
        <v>463</v>
      </c>
      <c r="L171" s="60"/>
      <c r="O171" s="61"/>
    </row>
    <row r="172" spans="2:15" s="57" customFormat="1" x14ac:dyDescent="0.2">
      <c r="B172" s="1" t="s">
        <v>25</v>
      </c>
      <c r="C172" s="54" t="s">
        <v>13</v>
      </c>
      <c r="D172" s="58" t="s">
        <v>147</v>
      </c>
      <c r="E172" s="58">
        <v>1</v>
      </c>
      <c r="F172" s="28">
        <v>340.7</v>
      </c>
      <c r="G172" s="66">
        <v>340.07</v>
      </c>
      <c r="H172" s="70">
        <v>45980</v>
      </c>
      <c r="I172" s="62"/>
      <c r="J172" s="83" t="s">
        <v>430</v>
      </c>
      <c r="L172" s="60"/>
      <c r="O172" s="61"/>
    </row>
    <row r="173" spans="2:15" s="57" customFormat="1" x14ac:dyDescent="0.2">
      <c r="B173" s="1" t="s">
        <v>25</v>
      </c>
      <c r="C173" s="54" t="s">
        <v>13</v>
      </c>
      <c r="D173" s="58" t="s">
        <v>147</v>
      </c>
      <c r="E173" s="58">
        <v>1</v>
      </c>
      <c r="F173" s="28">
        <v>231.77</v>
      </c>
      <c r="G173" s="66">
        <f t="shared" ref="G173:G235" si="6">F173*E173</f>
        <v>231.77</v>
      </c>
      <c r="H173" s="72">
        <v>45980</v>
      </c>
      <c r="I173" s="88"/>
      <c r="J173" s="83" t="s">
        <v>431</v>
      </c>
      <c r="L173" s="60"/>
      <c r="O173" s="61"/>
    </row>
    <row r="174" spans="2:15" s="57" customFormat="1" x14ac:dyDescent="0.2">
      <c r="B174" s="1" t="s">
        <v>25</v>
      </c>
      <c r="C174" s="54" t="s">
        <v>16</v>
      </c>
      <c r="D174" s="58" t="s">
        <v>155</v>
      </c>
      <c r="E174" s="58">
        <v>12</v>
      </c>
      <c r="F174" s="28">
        <v>87</v>
      </c>
      <c r="G174" s="66">
        <f t="shared" si="6"/>
        <v>1044</v>
      </c>
      <c r="H174" s="72">
        <v>45980</v>
      </c>
      <c r="I174" s="81"/>
      <c r="J174" s="90" t="s">
        <v>351</v>
      </c>
      <c r="L174" s="60"/>
      <c r="O174" s="61"/>
    </row>
    <row r="175" spans="2:15" s="57" customFormat="1" x14ac:dyDescent="0.2">
      <c r="B175" s="1" t="s">
        <v>25</v>
      </c>
      <c r="C175" s="54" t="s">
        <v>13</v>
      </c>
      <c r="D175" s="58" t="s">
        <v>156</v>
      </c>
      <c r="E175" s="58">
        <v>1</v>
      </c>
      <c r="F175" s="28">
        <v>342.62</v>
      </c>
      <c r="G175" s="66">
        <f t="shared" si="6"/>
        <v>342.62</v>
      </c>
      <c r="H175" s="72">
        <v>45981</v>
      </c>
      <c r="I175" s="81"/>
      <c r="J175" s="83" t="s">
        <v>426</v>
      </c>
      <c r="L175" s="60"/>
      <c r="O175" s="61"/>
    </row>
    <row r="176" spans="2:15" s="57" customFormat="1" x14ac:dyDescent="0.2">
      <c r="B176" s="1" t="s">
        <v>25</v>
      </c>
      <c r="C176" s="54" t="s">
        <v>13</v>
      </c>
      <c r="D176" s="58" t="s">
        <v>157</v>
      </c>
      <c r="E176" s="58">
        <v>1</v>
      </c>
      <c r="F176" s="28">
        <v>707.84</v>
      </c>
      <c r="G176" s="66">
        <f t="shared" si="6"/>
        <v>707.84</v>
      </c>
      <c r="H176" s="72">
        <v>45981</v>
      </c>
      <c r="I176" s="81"/>
      <c r="J176" s="83" t="s">
        <v>432</v>
      </c>
      <c r="L176" s="60"/>
      <c r="O176" s="61"/>
    </row>
    <row r="177" spans="2:15" s="57" customFormat="1" x14ac:dyDescent="0.2">
      <c r="B177" s="1" t="s">
        <v>25</v>
      </c>
      <c r="C177" s="54" t="s">
        <v>16</v>
      </c>
      <c r="D177" s="58" t="s">
        <v>165</v>
      </c>
      <c r="E177" s="58">
        <v>2</v>
      </c>
      <c r="F177" s="28">
        <v>247.5</v>
      </c>
      <c r="G177" s="66">
        <f t="shared" si="6"/>
        <v>495</v>
      </c>
      <c r="H177" s="37">
        <v>45982</v>
      </c>
      <c r="I177" s="81"/>
      <c r="J177" s="83" t="s">
        <v>353</v>
      </c>
      <c r="L177" s="60"/>
      <c r="O177" s="61"/>
    </row>
    <row r="178" spans="2:15" s="57" customFormat="1" x14ac:dyDescent="0.2">
      <c r="B178" s="1" t="s">
        <v>25</v>
      </c>
      <c r="C178" s="54" t="s">
        <v>13</v>
      </c>
      <c r="D178" s="58" t="s">
        <v>166</v>
      </c>
      <c r="E178" s="58">
        <v>1</v>
      </c>
      <c r="F178" s="28">
        <v>270.02999999999997</v>
      </c>
      <c r="G178" s="66">
        <f t="shared" si="6"/>
        <v>270.02999999999997</v>
      </c>
      <c r="H178" s="37">
        <v>45982</v>
      </c>
      <c r="I178" s="81"/>
      <c r="J178" s="83" t="s">
        <v>434</v>
      </c>
      <c r="L178" s="60"/>
      <c r="O178" s="61"/>
    </row>
    <row r="179" spans="2:15" s="57" customFormat="1" x14ac:dyDescent="0.2">
      <c r="B179" s="1" t="s">
        <v>25</v>
      </c>
      <c r="C179" s="54" t="s">
        <v>13</v>
      </c>
      <c r="D179" s="58" t="s">
        <v>169</v>
      </c>
      <c r="E179" s="58">
        <v>1</v>
      </c>
      <c r="F179" s="28">
        <v>855.04</v>
      </c>
      <c r="G179" s="66">
        <f t="shared" si="6"/>
        <v>855.04</v>
      </c>
      <c r="H179" s="37">
        <v>45982</v>
      </c>
      <c r="I179" s="81"/>
      <c r="J179" s="83" t="s">
        <v>435</v>
      </c>
      <c r="L179" s="60"/>
      <c r="O179" s="61"/>
    </row>
    <row r="180" spans="2:15" s="57" customFormat="1" x14ac:dyDescent="0.2">
      <c r="B180" s="1" t="s">
        <v>25</v>
      </c>
      <c r="C180" s="54" t="s">
        <v>13</v>
      </c>
      <c r="D180" s="58" t="s">
        <v>183</v>
      </c>
      <c r="E180" s="58">
        <v>1</v>
      </c>
      <c r="F180" s="28">
        <v>251.71</v>
      </c>
      <c r="G180" s="66">
        <f t="shared" si="6"/>
        <v>251.71</v>
      </c>
      <c r="H180" s="37">
        <v>45982</v>
      </c>
      <c r="I180" s="81"/>
      <c r="J180" s="83" t="s">
        <v>433</v>
      </c>
      <c r="L180" s="60"/>
      <c r="O180" s="61"/>
    </row>
    <row r="181" spans="2:15" s="57" customFormat="1" x14ac:dyDescent="0.2">
      <c r="B181" s="1" t="s">
        <v>25</v>
      </c>
      <c r="C181" s="54" t="s">
        <v>13</v>
      </c>
      <c r="D181" s="58" t="s">
        <v>170</v>
      </c>
      <c r="E181" s="58">
        <v>1</v>
      </c>
      <c r="F181" s="28">
        <v>112.93</v>
      </c>
      <c r="G181" s="66">
        <f t="shared" si="6"/>
        <v>112.93</v>
      </c>
      <c r="H181" s="27">
        <v>45983</v>
      </c>
      <c r="I181" s="81"/>
      <c r="J181" s="83" t="s">
        <v>436</v>
      </c>
      <c r="L181" s="60"/>
      <c r="O181" s="61"/>
    </row>
    <row r="182" spans="2:15" s="57" customFormat="1" x14ac:dyDescent="0.2">
      <c r="B182" s="1" t="s">
        <v>25</v>
      </c>
      <c r="C182" s="54" t="s">
        <v>13</v>
      </c>
      <c r="D182" s="58" t="s">
        <v>171</v>
      </c>
      <c r="E182" s="58">
        <v>1</v>
      </c>
      <c r="F182" s="28">
        <v>285.83</v>
      </c>
      <c r="G182" s="66">
        <f t="shared" si="6"/>
        <v>285.83</v>
      </c>
      <c r="H182" s="27">
        <v>45985</v>
      </c>
      <c r="I182" s="81"/>
      <c r="J182" s="83" t="s">
        <v>437</v>
      </c>
      <c r="L182" s="60"/>
      <c r="O182" s="61"/>
    </row>
    <row r="183" spans="2:15" x14ac:dyDescent="0.2">
      <c r="B183" s="1" t="s">
        <v>25</v>
      </c>
      <c r="C183" s="54" t="s">
        <v>13</v>
      </c>
      <c r="D183" s="58" t="s">
        <v>172</v>
      </c>
      <c r="E183" s="58">
        <v>1</v>
      </c>
      <c r="F183" s="28">
        <v>223.14</v>
      </c>
      <c r="G183" s="65">
        <f t="shared" si="6"/>
        <v>223.14</v>
      </c>
      <c r="H183" s="37">
        <v>45985</v>
      </c>
      <c r="I183" s="62"/>
      <c r="J183" s="83" t="s">
        <v>439</v>
      </c>
      <c r="K183" s="11"/>
      <c r="L183" s="6"/>
      <c r="M183" s="11"/>
      <c r="N183" s="11"/>
    </row>
    <row r="184" spans="2:15" x14ac:dyDescent="0.2">
      <c r="B184" s="1" t="s">
        <v>25</v>
      </c>
      <c r="C184" s="54" t="s">
        <v>13</v>
      </c>
      <c r="D184" s="58" t="s">
        <v>188</v>
      </c>
      <c r="E184" s="58">
        <v>1</v>
      </c>
      <c r="F184" s="28">
        <v>176.02</v>
      </c>
      <c r="G184" s="65">
        <f t="shared" si="6"/>
        <v>176.02</v>
      </c>
      <c r="H184" s="37">
        <v>45985</v>
      </c>
      <c r="I184" s="59"/>
      <c r="J184" s="83" t="s">
        <v>438</v>
      </c>
      <c r="K184" s="11"/>
      <c r="L184" s="6"/>
      <c r="M184" s="11"/>
      <c r="N184" s="11"/>
    </row>
    <row r="185" spans="2:15" x14ac:dyDescent="0.2">
      <c r="B185" s="1" t="s">
        <v>25</v>
      </c>
      <c r="C185" s="54" t="s">
        <v>14</v>
      </c>
      <c r="D185" s="58" t="s">
        <v>191</v>
      </c>
      <c r="E185" s="58">
        <v>1</v>
      </c>
      <c r="F185" s="28">
        <v>700</v>
      </c>
      <c r="G185" s="65">
        <f t="shared" si="6"/>
        <v>700</v>
      </c>
      <c r="H185" s="37">
        <v>45985</v>
      </c>
      <c r="I185" s="59"/>
      <c r="J185" s="83" t="s">
        <v>467</v>
      </c>
      <c r="K185" s="11"/>
      <c r="L185" s="6"/>
      <c r="M185" s="11"/>
      <c r="N185" s="11"/>
    </row>
    <row r="186" spans="2:15" x14ac:dyDescent="0.2">
      <c r="B186" s="1" t="s">
        <v>28</v>
      </c>
      <c r="C186" s="54" t="s">
        <v>17</v>
      </c>
      <c r="D186" s="58" t="s">
        <v>189</v>
      </c>
      <c r="E186" s="58">
        <v>1</v>
      </c>
      <c r="F186" s="28">
        <v>910.97</v>
      </c>
      <c r="G186" s="65">
        <f t="shared" si="6"/>
        <v>910.97</v>
      </c>
      <c r="H186" s="37">
        <v>45985</v>
      </c>
      <c r="I186" s="59"/>
      <c r="J186" s="83" t="s">
        <v>525</v>
      </c>
      <c r="K186" s="11"/>
      <c r="L186" s="6"/>
      <c r="M186" s="11"/>
      <c r="N186" s="11"/>
    </row>
    <row r="187" spans="2:15" x14ac:dyDescent="0.2">
      <c r="B187" s="1" t="s">
        <v>26</v>
      </c>
      <c r="C187" s="1" t="s">
        <v>17</v>
      </c>
      <c r="D187" s="25" t="s">
        <v>207</v>
      </c>
      <c r="E187" s="25">
        <v>1</v>
      </c>
      <c r="F187" s="21">
        <v>150</v>
      </c>
      <c r="G187" s="22">
        <f t="shared" si="6"/>
        <v>150</v>
      </c>
      <c r="H187" s="37">
        <v>45986</v>
      </c>
      <c r="I187" s="24"/>
      <c r="J187" s="83" t="s">
        <v>404</v>
      </c>
      <c r="K187" s="11"/>
      <c r="L187" s="6"/>
      <c r="M187" s="11"/>
      <c r="N187" s="11"/>
    </row>
    <row r="188" spans="2:15" x14ac:dyDescent="0.2">
      <c r="B188" s="1" t="s">
        <v>26</v>
      </c>
      <c r="C188" s="1" t="s">
        <v>17</v>
      </c>
      <c r="D188" s="25" t="s">
        <v>214</v>
      </c>
      <c r="E188" s="25">
        <v>1</v>
      </c>
      <c r="F188" s="21">
        <v>1300</v>
      </c>
      <c r="G188" s="22">
        <f t="shared" si="6"/>
        <v>1300</v>
      </c>
      <c r="H188" s="37">
        <v>45986</v>
      </c>
      <c r="I188" s="24"/>
      <c r="J188" s="83" t="s">
        <v>405</v>
      </c>
      <c r="K188" s="11"/>
      <c r="L188" s="6"/>
      <c r="M188" s="11"/>
      <c r="N188" s="11"/>
    </row>
    <row r="189" spans="2:15" x14ac:dyDescent="0.2">
      <c r="B189" s="1" t="s">
        <v>26</v>
      </c>
      <c r="C189" s="1" t="s">
        <v>17</v>
      </c>
      <c r="D189" s="25" t="s">
        <v>216</v>
      </c>
      <c r="E189" s="25">
        <v>1</v>
      </c>
      <c r="F189" s="21">
        <v>570</v>
      </c>
      <c r="G189" s="22">
        <f t="shared" si="6"/>
        <v>570</v>
      </c>
      <c r="H189" s="37">
        <v>45986</v>
      </c>
      <c r="I189" s="24"/>
      <c r="J189" s="83" t="s">
        <v>405</v>
      </c>
      <c r="K189" s="11"/>
      <c r="L189" s="6"/>
      <c r="M189" s="11"/>
      <c r="N189" s="11"/>
    </row>
    <row r="190" spans="2:15" x14ac:dyDescent="0.2">
      <c r="B190" s="1" t="s">
        <v>30</v>
      </c>
      <c r="C190" s="53" t="s">
        <v>12</v>
      </c>
      <c r="D190" s="25" t="s">
        <v>215</v>
      </c>
      <c r="E190" s="25">
        <v>1</v>
      </c>
      <c r="F190" s="21">
        <v>1314.95</v>
      </c>
      <c r="G190" s="22">
        <f t="shared" si="6"/>
        <v>1314.95</v>
      </c>
      <c r="H190" s="37">
        <v>45986</v>
      </c>
      <c r="I190" s="24"/>
      <c r="J190" s="83" t="s">
        <v>405</v>
      </c>
      <c r="K190" s="11"/>
      <c r="L190" s="6"/>
      <c r="M190" s="11"/>
      <c r="N190" s="11"/>
    </row>
    <row r="191" spans="2:15" x14ac:dyDescent="0.2">
      <c r="B191" s="1" t="s">
        <v>25</v>
      </c>
      <c r="C191" s="1" t="s">
        <v>12</v>
      </c>
      <c r="D191" s="25" t="s">
        <v>192</v>
      </c>
      <c r="E191" s="25">
        <v>1</v>
      </c>
      <c r="F191" s="21">
        <v>65.25</v>
      </c>
      <c r="G191" s="22">
        <f t="shared" si="6"/>
        <v>65.25</v>
      </c>
      <c r="H191" s="37">
        <v>45986</v>
      </c>
      <c r="I191" s="24"/>
      <c r="J191" s="83" t="s">
        <v>404</v>
      </c>
      <c r="K191" s="11"/>
      <c r="L191" s="6"/>
      <c r="M191" s="11"/>
      <c r="N191" s="11"/>
    </row>
    <row r="192" spans="2:15" x14ac:dyDescent="0.2">
      <c r="B192" s="1" t="s">
        <v>25</v>
      </c>
      <c r="C192" s="1" t="s">
        <v>12</v>
      </c>
      <c r="D192" s="25" t="s">
        <v>193</v>
      </c>
      <c r="E192" s="25">
        <v>1</v>
      </c>
      <c r="F192" s="21">
        <v>35.799999999999997</v>
      </c>
      <c r="G192" s="22">
        <f t="shared" si="6"/>
        <v>35.799999999999997</v>
      </c>
      <c r="H192" s="37">
        <v>45986</v>
      </c>
      <c r="I192" s="24"/>
      <c r="J192" s="83" t="s">
        <v>404</v>
      </c>
      <c r="K192" s="11"/>
      <c r="L192" s="6"/>
      <c r="M192" s="11"/>
      <c r="N192" s="11"/>
    </row>
    <row r="193" spans="2:14" x14ac:dyDescent="0.2">
      <c r="B193" s="1" t="s">
        <v>25</v>
      </c>
      <c r="C193" s="1" t="s">
        <v>12</v>
      </c>
      <c r="D193" s="25" t="s">
        <v>194</v>
      </c>
      <c r="E193" s="25">
        <v>1</v>
      </c>
      <c r="F193" s="21">
        <v>894.9</v>
      </c>
      <c r="G193" s="22">
        <f t="shared" si="6"/>
        <v>894.9</v>
      </c>
      <c r="H193" s="37">
        <v>45986</v>
      </c>
      <c r="I193" s="24"/>
      <c r="J193" s="83" t="s">
        <v>404</v>
      </c>
      <c r="K193" s="11"/>
      <c r="L193" s="6"/>
      <c r="M193" s="11"/>
      <c r="N193" s="11"/>
    </row>
    <row r="194" spans="2:14" x14ac:dyDescent="0.2">
      <c r="B194" s="1" t="s">
        <v>25</v>
      </c>
      <c r="C194" s="1" t="s">
        <v>12</v>
      </c>
      <c r="D194" s="25" t="s">
        <v>208</v>
      </c>
      <c r="E194" s="25">
        <v>1</v>
      </c>
      <c r="F194" s="21">
        <v>17.899999999999999</v>
      </c>
      <c r="G194" s="22">
        <f t="shared" si="6"/>
        <v>17.899999999999999</v>
      </c>
      <c r="H194" s="37">
        <v>45986</v>
      </c>
      <c r="I194" s="24"/>
      <c r="J194" s="83" t="s">
        <v>404</v>
      </c>
      <c r="K194" s="11"/>
      <c r="L194" s="6"/>
      <c r="M194" s="11"/>
      <c r="N194" s="11"/>
    </row>
    <row r="195" spans="2:14" x14ac:dyDescent="0.2">
      <c r="B195" s="1" t="s">
        <v>25</v>
      </c>
      <c r="C195" s="1" t="s">
        <v>12</v>
      </c>
      <c r="D195" s="25" t="s">
        <v>208</v>
      </c>
      <c r="E195" s="25">
        <v>1</v>
      </c>
      <c r="F195" s="21">
        <v>41.7</v>
      </c>
      <c r="G195" s="22">
        <f t="shared" si="6"/>
        <v>41.7</v>
      </c>
      <c r="H195" s="37">
        <v>45986</v>
      </c>
      <c r="I195" s="24"/>
      <c r="J195" s="83" t="s">
        <v>404</v>
      </c>
      <c r="K195" s="11"/>
      <c r="L195" s="6"/>
      <c r="M195" s="11"/>
      <c r="N195" s="11"/>
    </row>
    <row r="196" spans="2:14" x14ac:dyDescent="0.2">
      <c r="B196" s="1" t="s">
        <v>25</v>
      </c>
      <c r="C196" s="1" t="s">
        <v>12</v>
      </c>
      <c r="D196" s="25" t="s">
        <v>209</v>
      </c>
      <c r="E196" s="25">
        <v>1</v>
      </c>
      <c r="F196" s="21">
        <v>600</v>
      </c>
      <c r="G196" s="22">
        <f t="shared" si="6"/>
        <v>600</v>
      </c>
      <c r="H196" s="37">
        <v>45986</v>
      </c>
      <c r="I196" s="24"/>
      <c r="J196" s="83" t="s">
        <v>404</v>
      </c>
      <c r="K196" s="11"/>
      <c r="L196" s="6"/>
      <c r="M196" s="11"/>
      <c r="N196" s="11"/>
    </row>
    <row r="197" spans="2:14" x14ac:dyDescent="0.2">
      <c r="B197" s="1" t="s">
        <v>25</v>
      </c>
      <c r="C197" s="1" t="s">
        <v>12</v>
      </c>
      <c r="D197" s="25" t="s">
        <v>210</v>
      </c>
      <c r="E197" s="25">
        <v>1</v>
      </c>
      <c r="F197" s="21">
        <v>96</v>
      </c>
      <c r="G197" s="22">
        <f t="shared" si="6"/>
        <v>96</v>
      </c>
      <c r="H197" s="37">
        <v>45986</v>
      </c>
      <c r="I197" s="24"/>
      <c r="J197" s="83" t="s">
        <v>404</v>
      </c>
      <c r="K197" s="11"/>
      <c r="L197" s="6"/>
      <c r="M197" s="11"/>
      <c r="N197" s="11"/>
    </row>
    <row r="198" spans="2:14" x14ac:dyDescent="0.2">
      <c r="B198" s="1" t="s">
        <v>25</v>
      </c>
      <c r="C198" s="1" t="s">
        <v>12</v>
      </c>
      <c r="D198" s="25" t="s">
        <v>211</v>
      </c>
      <c r="E198" s="25">
        <v>1</v>
      </c>
      <c r="F198" s="21">
        <v>695.1</v>
      </c>
      <c r="G198" s="22">
        <f t="shared" si="6"/>
        <v>695.1</v>
      </c>
      <c r="H198" s="37">
        <v>45986</v>
      </c>
      <c r="I198" s="24"/>
      <c r="J198" s="83" t="s">
        <v>404</v>
      </c>
      <c r="K198" s="11"/>
      <c r="L198" s="6"/>
      <c r="M198" s="11"/>
      <c r="N198" s="11"/>
    </row>
    <row r="199" spans="2:14" x14ac:dyDescent="0.2">
      <c r="B199" s="1" t="s">
        <v>25</v>
      </c>
      <c r="C199" s="1" t="s">
        <v>12</v>
      </c>
      <c r="D199" s="25" t="s">
        <v>212</v>
      </c>
      <c r="E199" s="25">
        <v>1</v>
      </c>
      <c r="F199" s="32">
        <v>300</v>
      </c>
      <c r="G199" s="22">
        <f t="shared" si="6"/>
        <v>300</v>
      </c>
      <c r="H199" s="37">
        <v>45986</v>
      </c>
      <c r="I199" s="24"/>
      <c r="J199" s="83" t="s">
        <v>405</v>
      </c>
      <c r="K199" s="11"/>
      <c r="L199" s="6"/>
      <c r="M199" s="11"/>
      <c r="N199" s="11"/>
    </row>
    <row r="200" spans="2:14" x14ac:dyDescent="0.2">
      <c r="B200" s="1" t="s">
        <v>25</v>
      </c>
      <c r="C200" s="1" t="s">
        <v>12</v>
      </c>
      <c r="D200" s="25" t="s">
        <v>213</v>
      </c>
      <c r="E200" s="25">
        <v>1</v>
      </c>
      <c r="F200" s="21">
        <v>98</v>
      </c>
      <c r="G200" s="22">
        <f t="shared" si="6"/>
        <v>98</v>
      </c>
      <c r="H200" s="37">
        <v>45986</v>
      </c>
      <c r="I200" s="24"/>
      <c r="J200" s="83" t="s">
        <v>405</v>
      </c>
      <c r="K200" s="11"/>
      <c r="L200" s="6"/>
      <c r="M200" s="11"/>
      <c r="N200" s="11"/>
    </row>
    <row r="201" spans="2:14" x14ac:dyDescent="0.2">
      <c r="B201" s="1" t="s">
        <v>25</v>
      </c>
      <c r="C201" s="1" t="s">
        <v>13</v>
      </c>
      <c r="D201" s="25" t="s">
        <v>218</v>
      </c>
      <c r="E201" s="25">
        <v>1</v>
      </c>
      <c r="F201" s="21">
        <v>177.31</v>
      </c>
      <c r="G201" s="22">
        <f t="shared" si="6"/>
        <v>177.31</v>
      </c>
      <c r="H201" s="37">
        <v>45986</v>
      </c>
      <c r="I201" s="24"/>
      <c r="J201" s="83" t="s">
        <v>405</v>
      </c>
      <c r="K201" s="11"/>
      <c r="L201" s="6"/>
      <c r="M201" s="11"/>
      <c r="N201" s="11"/>
    </row>
    <row r="202" spans="2:14" x14ac:dyDescent="0.2">
      <c r="B202" s="1" t="s">
        <v>25</v>
      </c>
      <c r="C202" s="1" t="s">
        <v>13</v>
      </c>
      <c r="D202" s="25" t="s">
        <v>219</v>
      </c>
      <c r="E202" s="25">
        <v>1</v>
      </c>
      <c r="F202" s="21">
        <v>247.99</v>
      </c>
      <c r="G202" s="22">
        <f t="shared" si="6"/>
        <v>247.99</v>
      </c>
      <c r="H202" s="37">
        <v>45986</v>
      </c>
      <c r="I202" s="24"/>
      <c r="J202" s="83" t="s">
        <v>405</v>
      </c>
      <c r="K202" s="11"/>
      <c r="L202" s="6"/>
      <c r="M202" s="11"/>
      <c r="N202" s="11"/>
    </row>
    <row r="203" spans="2:14" x14ac:dyDescent="0.2">
      <c r="B203" s="1" t="s">
        <v>25</v>
      </c>
      <c r="C203" s="1" t="s">
        <v>14</v>
      </c>
      <c r="D203" s="25" t="s">
        <v>220</v>
      </c>
      <c r="E203" s="25">
        <v>1</v>
      </c>
      <c r="F203" s="21">
        <v>68.930000000000007</v>
      </c>
      <c r="G203" s="22">
        <f t="shared" si="6"/>
        <v>68.930000000000007</v>
      </c>
      <c r="H203" s="37">
        <v>45986</v>
      </c>
      <c r="I203" s="24"/>
      <c r="J203" s="83" t="s">
        <v>405</v>
      </c>
      <c r="K203" s="11"/>
      <c r="L203" s="6"/>
      <c r="M203" s="11"/>
      <c r="N203" s="11"/>
    </row>
    <row r="204" spans="2:14" x14ac:dyDescent="0.2">
      <c r="B204" s="1" t="s">
        <v>25</v>
      </c>
      <c r="C204" s="1" t="s">
        <v>12</v>
      </c>
      <c r="D204" s="25" t="s">
        <v>217</v>
      </c>
      <c r="E204" s="25">
        <v>1</v>
      </c>
      <c r="F204" s="21">
        <v>119.8</v>
      </c>
      <c r="G204" s="22">
        <f t="shared" si="6"/>
        <v>119.8</v>
      </c>
      <c r="H204" s="37">
        <v>45986</v>
      </c>
      <c r="I204" s="24"/>
      <c r="J204" s="83" t="s">
        <v>405</v>
      </c>
      <c r="K204" s="11"/>
      <c r="L204" s="6"/>
      <c r="M204" s="11"/>
      <c r="N204" s="11"/>
    </row>
    <row r="205" spans="2:14" x14ac:dyDescent="0.2">
      <c r="B205" s="1" t="s">
        <v>25</v>
      </c>
      <c r="C205" s="1" t="s">
        <v>12</v>
      </c>
      <c r="D205" s="25" t="s">
        <v>221</v>
      </c>
      <c r="E205" s="25">
        <v>1</v>
      </c>
      <c r="F205" s="21">
        <v>82.69</v>
      </c>
      <c r="G205" s="22">
        <f t="shared" si="6"/>
        <v>82.69</v>
      </c>
      <c r="H205" s="37">
        <v>45986</v>
      </c>
      <c r="I205" s="24"/>
      <c r="J205" s="83" t="s">
        <v>405</v>
      </c>
      <c r="K205" s="11"/>
      <c r="L205" s="6"/>
      <c r="M205" s="11"/>
      <c r="N205" s="11"/>
    </row>
    <row r="206" spans="2:14" x14ac:dyDescent="0.2">
      <c r="B206" s="1" t="s">
        <v>25</v>
      </c>
      <c r="C206" s="1" t="s">
        <v>15</v>
      </c>
      <c r="D206" s="25" t="s">
        <v>223</v>
      </c>
      <c r="E206" s="25">
        <v>1</v>
      </c>
      <c r="F206" s="21">
        <v>500</v>
      </c>
      <c r="G206" s="22">
        <f t="shared" si="6"/>
        <v>500</v>
      </c>
      <c r="H206" s="37">
        <v>45986</v>
      </c>
      <c r="I206" s="24"/>
      <c r="J206" s="83" t="s">
        <v>446</v>
      </c>
      <c r="K206" s="11"/>
      <c r="L206" s="6"/>
      <c r="M206" s="11"/>
      <c r="N206" s="11"/>
    </row>
    <row r="207" spans="2:14" x14ac:dyDescent="0.2">
      <c r="B207" s="1" t="s">
        <v>25</v>
      </c>
      <c r="C207" s="1" t="s">
        <v>15</v>
      </c>
      <c r="D207" s="25" t="s">
        <v>224</v>
      </c>
      <c r="E207" s="25">
        <v>1</v>
      </c>
      <c r="F207" s="21">
        <v>13986.66</v>
      </c>
      <c r="G207" s="22">
        <f t="shared" si="6"/>
        <v>13986.66</v>
      </c>
      <c r="H207" s="37">
        <v>45986</v>
      </c>
      <c r="I207" s="24"/>
      <c r="J207" s="83" t="s">
        <v>448</v>
      </c>
      <c r="K207" s="11"/>
      <c r="L207" s="6"/>
      <c r="M207" s="11"/>
      <c r="N207" s="11"/>
    </row>
    <row r="208" spans="2:14" x14ac:dyDescent="0.2">
      <c r="B208" s="1" t="s">
        <v>25</v>
      </c>
      <c r="C208" s="1" t="s">
        <v>15</v>
      </c>
      <c r="D208" s="25" t="s">
        <v>225</v>
      </c>
      <c r="E208" s="25">
        <v>1</v>
      </c>
      <c r="F208" s="21">
        <v>15986.62</v>
      </c>
      <c r="G208" s="22">
        <f t="shared" si="6"/>
        <v>15986.62</v>
      </c>
      <c r="H208" s="37">
        <v>45986</v>
      </c>
      <c r="I208" s="24"/>
      <c r="J208" s="83" t="s">
        <v>447</v>
      </c>
      <c r="K208" s="11"/>
      <c r="L208" s="6"/>
      <c r="M208" s="11"/>
      <c r="N208" s="11"/>
    </row>
    <row r="209" spans="2:14" x14ac:dyDescent="0.2">
      <c r="B209" s="1" t="s">
        <v>25</v>
      </c>
      <c r="C209" s="1" t="s">
        <v>12</v>
      </c>
      <c r="D209" s="25" t="s">
        <v>222</v>
      </c>
      <c r="E209" s="25">
        <v>1</v>
      </c>
      <c r="F209" s="21">
        <v>44</v>
      </c>
      <c r="G209" s="22">
        <f t="shared" si="6"/>
        <v>44</v>
      </c>
      <c r="H209" s="37">
        <v>45986</v>
      </c>
      <c r="I209" s="24"/>
      <c r="J209" s="83" t="s">
        <v>405</v>
      </c>
      <c r="K209" s="11"/>
      <c r="L209" s="6"/>
      <c r="M209" s="11"/>
      <c r="N209" s="11"/>
    </row>
    <row r="210" spans="2:14" x14ac:dyDescent="0.2">
      <c r="B210" s="1" t="s">
        <v>28</v>
      </c>
      <c r="C210" s="1" t="s">
        <v>18</v>
      </c>
      <c r="D210" s="25" t="s">
        <v>195</v>
      </c>
      <c r="E210" s="25">
        <v>1</v>
      </c>
      <c r="F210" s="21">
        <v>800</v>
      </c>
      <c r="G210" s="22">
        <f t="shared" si="6"/>
        <v>800</v>
      </c>
      <c r="H210" s="37">
        <v>45986</v>
      </c>
      <c r="I210" s="24"/>
      <c r="J210" s="83" t="s">
        <v>404</v>
      </c>
      <c r="K210" s="11"/>
      <c r="L210" s="6"/>
      <c r="M210" s="11"/>
      <c r="N210" s="11"/>
    </row>
    <row r="211" spans="2:14" x14ac:dyDescent="0.2">
      <c r="B211" s="1" t="s">
        <v>28</v>
      </c>
      <c r="C211" s="1" t="s">
        <v>18</v>
      </c>
      <c r="D211" s="25" t="s">
        <v>196</v>
      </c>
      <c r="E211" s="25">
        <v>1</v>
      </c>
      <c r="F211" s="21">
        <v>1750</v>
      </c>
      <c r="G211" s="22">
        <f t="shared" si="6"/>
        <v>1750</v>
      </c>
      <c r="H211" s="37">
        <v>45986</v>
      </c>
      <c r="I211" s="24"/>
      <c r="J211" s="83" t="s">
        <v>404</v>
      </c>
      <c r="K211" s="11"/>
      <c r="L211" s="6"/>
      <c r="M211" s="11"/>
      <c r="N211" s="11"/>
    </row>
    <row r="212" spans="2:14" x14ac:dyDescent="0.2">
      <c r="B212" s="1" t="s">
        <v>28</v>
      </c>
      <c r="C212" s="1" t="s">
        <v>18</v>
      </c>
      <c r="D212" s="25" t="s">
        <v>197</v>
      </c>
      <c r="E212" s="25">
        <v>1</v>
      </c>
      <c r="F212" s="21">
        <v>700</v>
      </c>
      <c r="G212" s="22">
        <f t="shared" si="6"/>
        <v>700</v>
      </c>
      <c r="H212" s="37">
        <v>45986</v>
      </c>
      <c r="I212" s="24"/>
      <c r="J212" s="83" t="s">
        <v>404</v>
      </c>
      <c r="K212" s="11"/>
      <c r="L212" s="6"/>
      <c r="M212" s="11"/>
      <c r="N212" s="11"/>
    </row>
    <row r="213" spans="2:14" x14ac:dyDescent="0.2">
      <c r="B213" s="1" t="s">
        <v>28</v>
      </c>
      <c r="C213" s="1" t="s">
        <v>18</v>
      </c>
      <c r="D213" s="25" t="s">
        <v>198</v>
      </c>
      <c r="E213" s="25">
        <v>1</v>
      </c>
      <c r="F213" s="21">
        <v>700</v>
      </c>
      <c r="G213" s="22">
        <f t="shared" si="6"/>
        <v>700</v>
      </c>
      <c r="H213" s="37">
        <v>45986</v>
      </c>
      <c r="I213" s="24"/>
      <c r="J213" s="83" t="s">
        <v>404</v>
      </c>
      <c r="K213" s="11"/>
      <c r="L213" s="6"/>
      <c r="M213" s="11"/>
      <c r="N213" s="11"/>
    </row>
    <row r="214" spans="2:14" x14ac:dyDescent="0.2">
      <c r="B214" s="1" t="s">
        <v>28</v>
      </c>
      <c r="C214" s="1" t="s">
        <v>18</v>
      </c>
      <c r="D214" s="25" t="s">
        <v>199</v>
      </c>
      <c r="E214" s="25">
        <v>1</v>
      </c>
      <c r="F214" s="21">
        <v>700</v>
      </c>
      <c r="G214" s="22">
        <f t="shared" si="6"/>
        <v>700</v>
      </c>
      <c r="H214" s="37">
        <v>45986</v>
      </c>
      <c r="I214" s="24"/>
      <c r="J214" s="83" t="s">
        <v>404</v>
      </c>
      <c r="K214" s="11"/>
      <c r="L214" s="6"/>
      <c r="M214" s="11"/>
      <c r="N214" s="11"/>
    </row>
    <row r="215" spans="2:14" x14ac:dyDescent="0.2">
      <c r="B215" s="1" t="s">
        <v>28</v>
      </c>
      <c r="C215" s="1" t="s">
        <v>18</v>
      </c>
      <c r="D215" s="25" t="s">
        <v>200</v>
      </c>
      <c r="E215" s="25">
        <v>1</v>
      </c>
      <c r="F215" s="21">
        <v>600</v>
      </c>
      <c r="G215" s="22">
        <f t="shared" si="6"/>
        <v>600</v>
      </c>
      <c r="H215" s="37">
        <v>45986</v>
      </c>
      <c r="I215" s="24"/>
      <c r="J215" s="83" t="s">
        <v>404</v>
      </c>
      <c r="K215" s="11"/>
      <c r="L215" s="6"/>
      <c r="M215" s="11"/>
      <c r="N215" s="11"/>
    </row>
    <row r="216" spans="2:14" x14ac:dyDescent="0.2">
      <c r="B216" s="1" t="s">
        <v>28</v>
      </c>
      <c r="C216" s="1" t="s">
        <v>18</v>
      </c>
      <c r="D216" s="25" t="s">
        <v>201</v>
      </c>
      <c r="E216" s="25">
        <v>1</v>
      </c>
      <c r="F216" s="21">
        <v>600</v>
      </c>
      <c r="G216" s="22">
        <f t="shared" si="6"/>
        <v>600</v>
      </c>
      <c r="H216" s="37">
        <v>45986</v>
      </c>
      <c r="I216" s="24"/>
      <c r="J216" s="83" t="s">
        <v>404</v>
      </c>
      <c r="K216" s="11"/>
      <c r="L216" s="6"/>
      <c r="M216" s="11"/>
      <c r="N216" s="11"/>
    </row>
    <row r="217" spans="2:14" x14ac:dyDescent="0.2">
      <c r="B217" s="1" t="s">
        <v>28</v>
      </c>
      <c r="C217" s="1" t="s">
        <v>18</v>
      </c>
      <c r="D217" s="25" t="s">
        <v>202</v>
      </c>
      <c r="E217" s="25">
        <v>1</v>
      </c>
      <c r="F217" s="21">
        <v>1250</v>
      </c>
      <c r="G217" s="22">
        <f t="shared" si="6"/>
        <v>1250</v>
      </c>
      <c r="H217" s="37">
        <v>45986</v>
      </c>
      <c r="I217" s="24"/>
      <c r="J217" s="83" t="s">
        <v>404</v>
      </c>
      <c r="K217" s="11"/>
      <c r="L217" s="6"/>
      <c r="M217" s="11"/>
      <c r="N217" s="11"/>
    </row>
    <row r="218" spans="2:14" x14ac:dyDescent="0.2">
      <c r="B218" s="1" t="s">
        <v>28</v>
      </c>
      <c r="C218" s="1" t="s">
        <v>18</v>
      </c>
      <c r="D218" s="25" t="s">
        <v>203</v>
      </c>
      <c r="E218" s="25">
        <v>1</v>
      </c>
      <c r="F218" s="21">
        <v>500</v>
      </c>
      <c r="G218" s="36">
        <f t="shared" si="6"/>
        <v>500</v>
      </c>
      <c r="H218" s="37">
        <v>45986</v>
      </c>
      <c r="I218" s="38"/>
      <c r="J218" s="83" t="s">
        <v>404</v>
      </c>
      <c r="K218" s="11"/>
      <c r="L218" s="6"/>
      <c r="M218" s="11"/>
      <c r="N218" s="11"/>
    </row>
    <row r="219" spans="2:14" x14ac:dyDescent="0.2">
      <c r="B219" s="1" t="s">
        <v>28</v>
      </c>
      <c r="C219" s="1" t="s">
        <v>18</v>
      </c>
      <c r="D219" s="25" t="s">
        <v>204</v>
      </c>
      <c r="E219" s="25">
        <v>1</v>
      </c>
      <c r="F219" s="21">
        <v>500</v>
      </c>
      <c r="G219" s="36">
        <f t="shared" si="6"/>
        <v>500</v>
      </c>
      <c r="H219" s="37">
        <v>45986</v>
      </c>
      <c r="I219" s="38"/>
      <c r="J219" s="83" t="s">
        <v>404</v>
      </c>
      <c r="K219" s="11"/>
      <c r="L219" s="6"/>
      <c r="M219" s="11"/>
      <c r="N219" s="11"/>
    </row>
    <row r="220" spans="2:14" x14ac:dyDescent="0.2">
      <c r="B220" s="1" t="s">
        <v>28</v>
      </c>
      <c r="C220" s="1" t="s">
        <v>18</v>
      </c>
      <c r="D220" s="25" t="s">
        <v>205</v>
      </c>
      <c r="E220" s="25">
        <v>1</v>
      </c>
      <c r="F220" s="21">
        <v>500</v>
      </c>
      <c r="G220" s="36">
        <f t="shared" si="6"/>
        <v>500</v>
      </c>
      <c r="H220" s="37">
        <v>45986</v>
      </c>
      <c r="I220" s="38"/>
      <c r="J220" s="83" t="s">
        <v>404</v>
      </c>
      <c r="K220" s="11"/>
      <c r="L220" s="6"/>
      <c r="M220" s="11"/>
      <c r="N220" s="11"/>
    </row>
    <row r="221" spans="2:14" x14ac:dyDescent="0.2">
      <c r="B221" s="1" t="s">
        <v>28</v>
      </c>
      <c r="C221" s="1" t="s">
        <v>18</v>
      </c>
      <c r="D221" s="25" t="s">
        <v>206</v>
      </c>
      <c r="E221" s="25">
        <v>1</v>
      </c>
      <c r="F221" s="21">
        <v>500</v>
      </c>
      <c r="G221" s="36">
        <f t="shared" si="6"/>
        <v>500</v>
      </c>
      <c r="H221" s="37">
        <v>45986</v>
      </c>
      <c r="I221" s="38"/>
      <c r="J221" s="83" t="s">
        <v>404</v>
      </c>
      <c r="K221" s="11"/>
      <c r="L221" s="6"/>
      <c r="M221" s="11"/>
      <c r="N221" s="11"/>
    </row>
    <row r="222" spans="2:14" x14ac:dyDescent="0.2">
      <c r="B222" s="1" t="s">
        <v>26</v>
      </c>
      <c r="C222" s="1" t="s">
        <v>17</v>
      </c>
      <c r="D222" s="54" t="s">
        <v>285</v>
      </c>
      <c r="E222" s="25">
        <v>1</v>
      </c>
      <c r="F222" s="21">
        <v>67.75</v>
      </c>
      <c r="G222" s="22">
        <f t="shared" si="6"/>
        <v>67.75</v>
      </c>
      <c r="H222" s="37">
        <v>45988</v>
      </c>
      <c r="I222" s="38"/>
      <c r="J222" s="83" t="s">
        <v>355</v>
      </c>
      <c r="K222" s="11"/>
      <c r="L222" s="6"/>
      <c r="M222" s="11"/>
      <c r="N222" s="11"/>
    </row>
    <row r="223" spans="2:14" x14ac:dyDescent="0.2">
      <c r="B223" s="1" t="s">
        <v>26</v>
      </c>
      <c r="C223" s="1" t="s">
        <v>17</v>
      </c>
      <c r="D223" s="1" t="s">
        <v>286</v>
      </c>
      <c r="E223" s="25">
        <v>1</v>
      </c>
      <c r="F223" s="21">
        <v>331.27</v>
      </c>
      <c r="G223" s="22">
        <f t="shared" si="6"/>
        <v>331.27</v>
      </c>
      <c r="H223" s="37">
        <v>45988</v>
      </c>
      <c r="I223" s="38"/>
      <c r="J223" s="83" t="s">
        <v>355</v>
      </c>
      <c r="K223" s="11"/>
      <c r="L223" s="6"/>
      <c r="M223" s="11"/>
      <c r="N223" s="11"/>
    </row>
    <row r="224" spans="2:14" x14ac:dyDescent="0.2">
      <c r="B224" s="1" t="s">
        <v>26</v>
      </c>
      <c r="C224" s="1" t="s">
        <v>17</v>
      </c>
      <c r="D224" s="54" t="s">
        <v>300</v>
      </c>
      <c r="E224" s="25">
        <v>1</v>
      </c>
      <c r="F224" s="21">
        <v>615.20000000000005</v>
      </c>
      <c r="G224" s="22">
        <f t="shared" si="6"/>
        <v>615.20000000000005</v>
      </c>
      <c r="H224" s="37">
        <v>45988</v>
      </c>
      <c r="I224" s="38"/>
      <c r="J224" s="83" t="s">
        <v>355</v>
      </c>
      <c r="K224" s="11"/>
      <c r="L224" s="6"/>
      <c r="M224" s="11"/>
      <c r="N224" s="11"/>
    </row>
    <row r="225" spans="2:14" x14ac:dyDescent="0.2">
      <c r="B225" s="1" t="s">
        <v>26</v>
      </c>
      <c r="C225" s="1" t="s">
        <v>17</v>
      </c>
      <c r="D225" s="54" t="s">
        <v>308</v>
      </c>
      <c r="E225" s="25">
        <v>1</v>
      </c>
      <c r="F225" s="21">
        <v>111.25</v>
      </c>
      <c r="G225" s="22">
        <f t="shared" si="6"/>
        <v>111.25</v>
      </c>
      <c r="H225" s="37">
        <v>45988</v>
      </c>
      <c r="I225" s="38"/>
      <c r="J225" s="83" t="s">
        <v>355</v>
      </c>
      <c r="K225" s="11"/>
      <c r="L225" s="6"/>
      <c r="M225" s="11"/>
      <c r="N225" s="11"/>
    </row>
    <row r="226" spans="2:14" x14ac:dyDescent="0.2">
      <c r="B226" s="1" t="s">
        <v>26</v>
      </c>
      <c r="C226" s="1" t="s">
        <v>17</v>
      </c>
      <c r="D226" s="54" t="s">
        <v>309</v>
      </c>
      <c r="E226" s="25">
        <v>1</v>
      </c>
      <c r="F226" s="21">
        <v>400</v>
      </c>
      <c r="G226" s="22">
        <f t="shared" si="6"/>
        <v>400</v>
      </c>
      <c r="H226" s="37">
        <v>45988</v>
      </c>
      <c r="I226" s="38"/>
      <c r="J226" s="83" t="s">
        <v>355</v>
      </c>
      <c r="K226" s="11"/>
      <c r="L226" s="6"/>
      <c r="M226" s="11"/>
      <c r="N226" s="11"/>
    </row>
    <row r="227" spans="2:14" x14ac:dyDescent="0.2">
      <c r="B227" s="1" t="s">
        <v>25</v>
      </c>
      <c r="C227" s="54" t="s">
        <v>12</v>
      </c>
      <c r="D227" s="54" t="s">
        <v>303</v>
      </c>
      <c r="E227" s="25">
        <v>1</v>
      </c>
      <c r="F227" s="21">
        <v>124.57</v>
      </c>
      <c r="G227" s="22">
        <f t="shared" si="6"/>
        <v>124.57</v>
      </c>
      <c r="H227" s="37">
        <v>45988</v>
      </c>
      <c r="I227" s="38"/>
      <c r="J227" s="83" t="s">
        <v>355</v>
      </c>
      <c r="K227" s="11"/>
      <c r="L227" s="6"/>
      <c r="M227" s="11"/>
      <c r="N227" s="11"/>
    </row>
    <row r="228" spans="2:14" x14ac:dyDescent="0.2">
      <c r="B228" s="1" t="s">
        <v>25</v>
      </c>
      <c r="C228" s="1" t="s">
        <v>14</v>
      </c>
      <c r="D228" s="25" t="s">
        <v>226</v>
      </c>
      <c r="E228" s="25">
        <v>1</v>
      </c>
      <c r="F228" s="21">
        <v>40.06</v>
      </c>
      <c r="G228" s="22">
        <f t="shared" si="6"/>
        <v>40.06</v>
      </c>
      <c r="H228" s="37">
        <v>45988</v>
      </c>
      <c r="I228" s="38"/>
      <c r="J228" s="83" t="s">
        <v>469</v>
      </c>
      <c r="K228" s="11"/>
      <c r="L228" s="6"/>
      <c r="M228" s="11"/>
      <c r="N228" s="11"/>
    </row>
    <row r="229" spans="2:14" x14ac:dyDescent="0.2">
      <c r="B229" s="1" t="s">
        <v>25</v>
      </c>
      <c r="C229" s="1" t="s">
        <v>14</v>
      </c>
      <c r="D229" s="25" t="s">
        <v>228</v>
      </c>
      <c r="E229" s="25">
        <v>1</v>
      </c>
      <c r="F229" s="21">
        <v>28.25</v>
      </c>
      <c r="G229" s="22">
        <f t="shared" si="6"/>
        <v>28.25</v>
      </c>
      <c r="H229" s="37">
        <v>45988</v>
      </c>
      <c r="I229" s="38"/>
      <c r="J229" s="83" t="s">
        <v>469</v>
      </c>
      <c r="K229" s="11"/>
      <c r="L229" s="6"/>
      <c r="M229" s="11"/>
      <c r="N229" s="11"/>
    </row>
    <row r="230" spans="2:14" x14ac:dyDescent="0.2">
      <c r="B230" s="1" t="s">
        <v>25</v>
      </c>
      <c r="C230" s="1" t="s">
        <v>14</v>
      </c>
      <c r="D230" s="25" t="s">
        <v>228</v>
      </c>
      <c r="E230" s="25">
        <v>1</v>
      </c>
      <c r="F230" s="21">
        <v>79.010000000000005</v>
      </c>
      <c r="G230" s="22">
        <f t="shared" si="6"/>
        <v>79.010000000000005</v>
      </c>
      <c r="H230" s="37">
        <v>45988</v>
      </c>
      <c r="I230" s="38"/>
      <c r="J230" s="83" t="s">
        <v>469</v>
      </c>
      <c r="K230" s="11"/>
      <c r="L230" s="6"/>
      <c r="M230" s="11"/>
      <c r="N230" s="11"/>
    </row>
    <row r="231" spans="2:14" x14ac:dyDescent="0.2">
      <c r="B231" s="1" t="s">
        <v>25</v>
      </c>
      <c r="C231" s="1" t="s">
        <v>14</v>
      </c>
      <c r="D231" s="25" t="s">
        <v>230</v>
      </c>
      <c r="E231" s="25">
        <v>1</v>
      </c>
      <c r="F231" s="21">
        <v>150.49</v>
      </c>
      <c r="G231" s="22">
        <f t="shared" si="6"/>
        <v>150.49</v>
      </c>
      <c r="H231" s="37">
        <v>45988</v>
      </c>
      <c r="I231" s="71"/>
      <c r="J231" s="83" t="s">
        <v>407</v>
      </c>
      <c r="K231" s="11"/>
      <c r="L231" s="6"/>
      <c r="M231" s="11"/>
      <c r="N231" s="11"/>
    </row>
    <row r="232" spans="2:14" x14ac:dyDescent="0.2">
      <c r="B232" s="1" t="s">
        <v>25</v>
      </c>
      <c r="C232" s="1" t="s">
        <v>14</v>
      </c>
      <c r="D232" s="25" t="s">
        <v>231</v>
      </c>
      <c r="E232" s="25">
        <v>1</v>
      </c>
      <c r="F232" s="21">
        <v>150.49</v>
      </c>
      <c r="G232" s="22">
        <f t="shared" si="6"/>
        <v>150.49</v>
      </c>
      <c r="H232" s="37">
        <v>45988</v>
      </c>
      <c r="I232" s="71"/>
      <c r="J232" s="83" t="s">
        <v>407</v>
      </c>
      <c r="K232" s="11"/>
      <c r="L232" s="6"/>
      <c r="M232" s="11"/>
      <c r="N232" s="11"/>
    </row>
    <row r="233" spans="2:14" x14ac:dyDescent="0.2">
      <c r="B233" s="1" t="s">
        <v>25</v>
      </c>
      <c r="C233" s="1" t="s">
        <v>14</v>
      </c>
      <c r="D233" s="25" t="s">
        <v>232</v>
      </c>
      <c r="E233" s="25">
        <v>1</v>
      </c>
      <c r="F233" s="21">
        <v>150.49</v>
      </c>
      <c r="G233" s="22">
        <f t="shared" si="6"/>
        <v>150.49</v>
      </c>
      <c r="H233" s="37">
        <v>45988</v>
      </c>
      <c r="I233" s="71"/>
      <c r="J233" s="83" t="s">
        <v>407</v>
      </c>
      <c r="K233" s="11"/>
      <c r="L233" s="6"/>
      <c r="M233" s="11"/>
      <c r="N233" s="11"/>
    </row>
    <row r="234" spans="2:14" x14ac:dyDescent="0.2">
      <c r="B234" s="1" t="s">
        <v>25</v>
      </c>
      <c r="C234" s="1" t="s">
        <v>14</v>
      </c>
      <c r="D234" s="25" t="s">
        <v>233</v>
      </c>
      <c r="E234" s="25">
        <v>1</v>
      </c>
      <c r="F234" s="21">
        <v>150.49</v>
      </c>
      <c r="G234" s="22">
        <f t="shared" si="6"/>
        <v>150.49</v>
      </c>
      <c r="H234" s="37">
        <v>45988</v>
      </c>
      <c r="I234" s="71"/>
      <c r="J234" s="83" t="s">
        <v>407</v>
      </c>
      <c r="K234" s="11"/>
      <c r="L234" s="6"/>
      <c r="M234" s="11"/>
      <c r="N234" s="11"/>
    </row>
    <row r="235" spans="2:14" x14ac:dyDescent="0.2">
      <c r="B235" s="1" t="s">
        <v>25</v>
      </c>
      <c r="C235" s="1" t="s">
        <v>14</v>
      </c>
      <c r="D235" s="25" t="s">
        <v>234</v>
      </c>
      <c r="E235" s="25">
        <v>1</v>
      </c>
      <c r="F235" s="21">
        <v>150</v>
      </c>
      <c r="G235" s="22">
        <f t="shared" si="6"/>
        <v>150</v>
      </c>
      <c r="H235" s="37">
        <v>45988</v>
      </c>
      <c r="I235" s="71"/>
      <c r="J235" s="83" t="s">
        <v>407</v>
      </c>
      <c r="K235" s="11"/>
      <c r="L235" s="6"/>
      <c r="M235" s="11"/>
      <c r="N235" s="11"/>
    </row>
    <row r="236" spans="2:14" x14ac:dyDescent="0.2">
      <c r="B236" s="1" t="s">
        <v>25</v>
      </c>
      <c r="C236" s="1" t="s">
        <v>14</v>
      </c>
      <c r="D236" s="25" t="s">
        <v>235</v>
      </c>
      <c r="E236" s="25">
        <v>1</v>
      </c>
      <c r="F236" s="21">
        <v>15</v>
      </c>
      <c r="G236" s="22">
        <f t="shared" ref="G236:G299" si="7">F236*E236</f>
        <v>15</v>
      </c>
      <c r="H236" s="37">
        <v>45988</v>
      </c>
      <c r="I236" s="71"/>
      <c r="J236" s="83" t="s">
        <v>407</v>
      </c>
      <c r="K236" s="11"/>
      <c r="L236" s="6"/>
      <c r="M236" s="11"/>
      <c r="N236" s="11"/>
    </row>
    <row r="237" spans="2:14" x14ac:dyDescent="0.2">
      <c r="B237" s="1" t="s">
        <v>25</v>
      </c>
      <c r="C237" s="1" t="s">
        <v>14</v>
      </c>
      <c r="D237" s="25" t="s">
        <v>236</v>
      </c>
      <c r="E237" s="25">
        <v>1</v>
      </c>
      <c r="F237" s="21">
        <v>60</v>
      </c>
      <c r="G237" s="22">
        <f t="shared" si="7"/>
        <v>60</v>
      </c>
      <c r="H237" s="37">
        <v>45988</v>
      </c>
      <c r="I237" s="71"/>
      <c r="J237" s="83" t="s">
        <v>407</v>
      </c>
      <c r="K237" s="11"/>
      <c r="L237" s="6"/>
      <c r="M237" s="11"/>
      <c r="N237" s="11"/>
    </row>
    <row r="238" spans="2:14" x14ac:dyDescent="0.2">
      <c r="B238" s="1" t="s">
        <v>25</v>
      </c>
      <c r="C238" s="1" t="s">
        <v>14</v>
      </c>
      <c r="D238" s="25" t="s">
        <v>237</v>
      </c>
      <c r="E238" s="25">
        <v>1</v>
      </c>
      <c r="F238" s="21">
        <v>30</v>
      </c>
      <c r="G238" s="22">
        <f t="shared" si="7"/>
        <v>30</v>
      </c>
      <c r="H238" s="37">
        <v>45988</v>
      </c>
      <c r="I238" s="71"/>
      <c r="J238" s="83" t="s">
        <v>407</v>
      </c>
      <c r="K238" s="11"/>
      <c r="L238" s="6"/>
      <c r="M238" s="11"/>
      <c r="N238" s="11"/>
    </row>
    <row r="239" spans="2:14" x14ac:dyDescent="0.2">
      <c r="B239" s="1" t="s">
        <v>25</v>
      </c>
      <c r="C239" s="1" t="s">
        <v>14</v>
      </c>
      <c r="D239" s="25" t="s">
        <v>238</v>
      </c>
      <c r="E239" s="25">
        <v>1</v>
      </c>
      <c r="F239" s="21">
        <v>38.200000000000003</v>
      </c>
      <c r="G239" s="22">
        <f t="shared" si="7"/>
        <v>38.200000000000003</v>
      </c>
      <c r="H239" s="37">
        <v>45988</v>
      </c>
      <c r="I239" s="71"/>
      <c r="J239" s="83" t="s">
        <v>407</v>
      </c>
      <c r="K239" s="11"/>
      <c r="L239" s="6"/>
      <c r="M239" s="11"/>
      <c r="N239" s="11"/>
    </row>
    <row r="240" spans="2:14" x14ac:dyDescent="0.2">
      <c r="B240" s="1" t="s">
        <v>25</v>
      </c>
      <c r="C240" s="1" t="s">
        <v>12</v>
      </c>
      <c r="D240" s="25" t="s">
        <v>229</v>
      </c>
      <c r="E240" s="25">
        <v>1</v>
      </c>
      <c r="F240" s="21">
        <v>202.87</v>
      </c>
      <c r="G240" s="22">
        <f t="shared" si="7"/>
        <v>202.87</v>
      </c>
      <c r="H240" s="37">
        <v>45988</v>
      </c>
      <c r="I240" s="71"/>
      <c r="J240" s="83" t="s">
        <v>407</v>
      </c>
      <c r="K240" s="11"/>
      <c r="L240" s="6"/>
      <c r="M240" s="11"/>
      <c r="N240" s="11"/>
    </row>
    <row r="241" spans="2:14" x14ac:dyDescent="0.2">
      <c r="B241" s="1" t="s">
        <v>25</v>
      </c>
      <c r="C241" s="1" t="s">
        <v>12</v>
      </c>
      <c r="D241" s="25" t="s">
        <v>239</v>
      </c>
      <c r="E241" s="25">
        <v>1</v>
      </c>
      <c r="F241" s="21">
        <v>163</v>
      </c>
      <c r="G241" s="22">
        <f t="shared" si="7"/>
        <v>163</v>
      </c>
      <c r="H241" s="37">
        <v>45988</v>
      </c>
      <c r="I241" s="71"/>
      <c r="J241" s="83" t="s">
        <v>407</v>
      </c>
      <c r="K241" s="11"/>
      <c r="L241" s="6"/>
      <c r="M241" s="11"/>
      <c r="N241" s="11"/>
    </row>
    <row r="242" spans="2:14" x14ac:dyDescent="0.2">
      <c r="B242" s="1" t="s">
        <v>25</v>
      </c>
      <c r="C242" s="1" t="s">
        <v>12</v>
      </c>
      <c r="D242" s="25" t="s">
        <v>240</v>
      </c>
      <c r="E242" s="25">
        <v>1</v>
      </c>
      <c r="F242" s="21">
        <v>10</v>
      </c>
      <c r="G242" s="22">
        <f t="shared" si="7"/>
        <v>10</v>
      </c>
      <c r="H242" s="37">
        <v>45988</v>
      </c>
      <c r="I242" s="71"/>
      <c r="J242" s="83" t="s">
        <v>407</v>
      </c>
      <c r="K242" s="11"/>
      <c r="L242" s="6"/>
      <c r="M242" s="11"/>
      <c r="N242" s="11"/>
    </row>
    <row r="243" spans="2:14" x14ac:dyDescent="0.2">
      <c r="B243" s="1" t="s">
        <v>25</v>
      </c>
      <c r="C243" s="1" t="s">
        <v>13</v>
      </c>
      <c r="D243" s="25" t="s">
        <v>243</v>
      </c>
      <c r="E243" s="25">
        <v>1</v>
      </c>
      <c r="F243" s="21">
        <v>168.8</v>
      </c>
      <c r="G243" s="22">
        <f t="shared" si="7"/>
        <v>168.8</v>
      </c>
      <c r="H243" s="37">
        <v>45988</v>
      </c>
      <c r="I243" s="71"/>
      <c r="J243" s="83" t="s">
        <v>407</v>
      </c>
      <c r="K243" s="11"/>
      <c r="L243" s="6"/>
      <c r="M243" s="11"/>
      <c r="N243" s="11"/>
    </row>
    <row r="244" spans="2:14" x14ac:dyDescent="0.2">
      <c r="B244" s="1" t="s">
        <v>25</v>
      </c>
      <c r="C244" s="1" t="s">
        <v>12</v>
      </c>
      <c r="D244" s="25" t="s">
        <v>241</v>
      </c>
      <c r="E244" s="25">
        <v>1</v>
      </c>
      <c r="F244" s="21">
        <v>70.569999999999993</v>
      </c>
      <c r="G244" s="22">
        <f t="shared" si="7"/>
        <v>70.569999999999993</v>
      </c>
      <c r="H244" s="37">
        <v>45988</v>
      </c>
      <c r="I244" s="71"/>
      <c r="J244" s="83" t="s">
        <v>407</v>
      </c>
      <c r="K244" s="11"/>
      <c r="L244" s="6"/>
      <c r="M244" s="11"/>
      <c r="N244" s="11"/>
    </row>
    <row r="245" spans="2:14" x14ac:dyDescent="0.2">
      <c r="B245" s="1" t="s">
        <v>25</v>
      </c>
      <c r="C245" s="1" t="s">
        <v>12</v>
      </c>
      <c r="D245" s="25" t="s">
        <v>261</v>
      </c>
      <c r="E245" s="25">
        <v>1</v>
      </c>
      <c r="F245" s="21">
        <v>129</v>
      </c>
      <c r="G245" s="22">
        <f t="shared" si="7"/>
        <v>129</v>
      </c>
      <c r="H245" s="37">
        <v>45988</v>
      </c>
      <c r="I245" s="71"/>
      <c r="J245" s="83" t="s">
        <v>407</v>
      </c>
      <c r="K245" s="11"/>
      <c r="L245" s="6"/>
      <c r="M245" s="11"/>
      <c r="N245" s="11"/>
    </row>
    <row r="246" spans="2:14" x14ac:dyDescent="0.2">
      <c r="B246" s="1" t="s">
        <v>25</v>
      </c>
      <c r="C246" s="1" t="s">
        <v>12</v>
      </c>
      <c r="D246" s="25" t="s">
        <v>262</v>
      </c>
      <c r="E246" s="25">
        <v>1</v>
      </c>
      <c r="F246" s="21">
        <v>400</v>
      </c>
      <c r="G246" s="22">
        <f t="shared" si="7"/>
        <v>400</v>
      </c>
      <c r="H246" s="37">
        <v>45988</v>
      </c>
      <c r="I246" s="71"/>
      <c r="J246" s="83" t="s">
        <v>407</v>
      </c>
      <c r="K246" s="11"/>
      <c r="L246" s="6"/>
      <c r="M246" s="11"/>
      <c r="N246" s="11"/>
    </row>
    <row r="247" spans="2:14" x14ac:dyDescent="0.2">
      <c r="B247" s="1" t="s">
        <v>25</v>
      </c>
      <c r="C247" s="1" t="s">
        <v>12</v>
      </c>
      <c r="D247" s="25" t="s">
        <v>263</v>
      </c>
      <c r="E247" s="25">
        <v>1</v>
      </c>
      <c r="F247" s="21">
        <v>78.900000000000006</v>
      </c>
      <c r="G247" s="22">
        <f t="shared" si="7"/>
        <v>78.900000000000006</v>
      </c>
      <c r="H247" s="37">
        <v>45988</v>
      </c>
      <c r="I247" s="71"/>
      <c r="J247" s="83" t="s">
        <v>407</v>
      </c>
      <c r="K247" s="11"/>
      <c r="L247" s="6"/>
      <c r="M247" s="11"/>
      <c r="N247" s="11"/>
    </row>
    <row r="248" spans="2:14" x14ac:dyDescent="0.2">
      <c r="B248" s="1" t="s">
        <v>25</v>
      </c>
      <c r="C248" s="1" t="s">
        <v>12</v>
      </c>
      <c r="D248" s="25" t="s">
        <v>264</v>
      </c>
      <c r="E248" s="25">
        <v>1</v>
      </c>
      <c r="F248" s="21">
        <v>62.9</v>
      </c>
      <c r="G248" s="22">
        <f t="shared" si="7"/>
        <v>62.9</v>
      </c>
      <c r="H248" s="37">
        <v>45988</v>
      </c>
      <c r="I248" s="71"/>
      <c r="J248" s="83" t="s">
        <v>407</v>
      </c>
      <c r="K248" s="11"/>
      <c r="L248" s="6"/>
      <c r="M248" s="11"/>
      <c r="N248" s="11"/>
    </row>
    <row r="249" spans="2:14" x14ac:dyDescent="0.2">
      <c r="B249" s="1" t="s">
        <v>25</v>
      </c>
      <c r="C249" s="1" t="s">
        <v>12</v>
      </c>
      <c r="D249" s="25" t="s">
        <v>265</v>
      </c>
      <c r="E249" s="25">
        <v>1</v>
      </c>
      <c r="F249" s="21">
        <v>3438.9</v>
      </c>
      <c r="G249" s="22">
        <f t="shared" si="7"/>
        <v>3438.9</v>
      </c>
      <c r="H249" s="37">
        <v>45988</v>
      </c>
      <c r="I249" s="71"/>
      <c r="J249" s="83" t="s">
        <v>407</v>
      </c>
      <c r="K249" s="11"/>
      <c r="L249" s="6"/>
      <c r="M249" s="11"/>
      <c r="N249" s="11"/>
    </row>
    <row r="250" spans="2:14" x14ac:dyDescent="0.2">
      <c r="B250" s="1" t="s">
        <v>25</v>
      </c>
      <c r="C250" s="1" t="s">
        <v>14</v>
      </c>
      <c r="D250" s="25" t="s">
        <v>267</v>
      </c>
      <c r="E250" s="25">
        <v>1</v>
      </c>
      <c r="F250" s="21">
        <v>13.04</v>
      </c>
      <c r="G250" s="22">
        <f t="shared" si="7"/>
        <v>13.04</v>
      </c>
      <c r="H250" s="37">
        <v>45988</v>
      </c>
      <c r="I250" s="71"/>
      <c r="J250" s="83" t="s">
        <v>407</v>
      </c>
      <c r="K250" s="11"/>
      <c r="L250" s="6"/>
      <c r="M250" s="11"/>
      <c r="N250" s="11"/>
    </row>
    <row r="251" spans="2:14" x14ac:dyDescent="0.2">
      <c r="B251" s="1" t="s">
        <v>25</v>
      </c>
      <c r="C251" s="1" t="s">
        <v>14</v>
      </c>
      <c r="D251" s="25" t="s">
        <v>268</v>
      </c>
      <c r="E251" s="25">
        <v>1</v>
      </c>
      <c r="F251" s="21">
        <v>160</v>
      </c>
      <c r="G251" s="22">
        <f t="shared" si="7"/>
        <v>160</v>
      </c>
      <c r="H251" s="37">
        <v>45988</v>
      </c>
      <c r="I251" s="71"/>
      <c r="J251" s="83" t="s">
        <v>407</v>
      </c>
      <c r="K251" s="11"/>
      <c r="L251" s="6"/>
      <c r="M251" s="11"/>
      <c r="N251" s="11"/>
    </row>
    <row r="252" spans="2:14" x14ac:dyDescent="0.2">
      <c r="B252" s="1" t="s">
        <v>25</v>
      </c>
      <c r="C252" s="1" t="s">
        <v>14</v>
      </c>
      <c r="D252" s="25" t="s">
        <v>269</v>
      </c>
      <c r="E252" s="25">
        <v>1</v>
      </c>
      <c r="F252" s="21">
        <v>33.03</v>
      </c>
      <c r="G252" s="22">
        <f t="shared" si="7"/>
        <v>33.03</v>
      </c>
      <c r="H252" s="37">
        <v>45988</v>
      </c>
      <c r="I252" s="38"/>
      <c r="J252" s="83" t="s">
        <v>468</v>
      </c>
      <c r="K252" s="11"/>
      <c r="L252" s="6"/>
      <c r="M252" s="11"/>
      <c r="N252" s="11"/>
    </row>
    <row r="253" spans="2:14" x14ac:dyDescent="0.2">
      <c r="B253" s="1" t="s">
        <v>25</v>
      </c>
      <c r="C253" s="1" t="s">
        <v>14</v>
      </c>
      <c r="D253" s="25" t="s">
        <v>270</v>
      </c>
      <c r="E253" s="25">
        <v>1</v>
      </c>
      <c r="F253" s="21">
        <v>26.1</v>
      </c>
      <c r="G253" s="22">
        <f t="shared" si="7"/>
        <v>26.1</v>
      </c>
      <c r="H253" s="37">
        <v>45988</v>
      </c>
      <c r="I253" s="38"/>
      <c r="J253" s="83" t="s">
        <v>468</v>
      </c>
      <c r="K253" s="11"/>
      <c r="L253" s="6"/>
      <c r="M253" s="11"/>
      <c r="N253" s="11"/>
    </row>
    <row r="254" spans="2:14" x14ac:dyDescent="0.2">
      <c r="B254" s="1" t="s">
        <v>25</v>
      </c>
      <c r="C254" s="1" t="s">
        <v>14</v>
      </c>
      <c r="D254" s="25" t="s">
        <v>271</v>
      </c>
      <c r="E254" s="25">
        <v>1</v>
      </c>
      <c r="F254" s="21">
        <v>28.26</v>
      </c>
      <c r="G254" s="22">
        <f t="shared" si="7"/>
        <v>28.26</v>
      </c>
      <c r="H254" s="37">
        <v>45988</v>
      </c>
      <c r="I254" s="38"/>
      <c r="J254" s="83" t="s">
        <v>468</v>
      </c>
      <c r="K254" s="11"/>
      <c r="L254" s="6"/>
      <c r="M254" s="11"/>
      <c r="N254" s="11"/>
    </row>
    <row r="255" spans="2:14" x14ac:dyDescent="0.2">
      <c r="B255" s="1" t="s">
        <v>25</v>
      </c>
      <c r="C255" s="1" t="s">
        <v>14</v>
      </c>
      <c r="D255" s="25" t="s">
        <v>271</v>
      </c>
      <c r="E255" s="25">
        <v>1</v>
      </c>
      <c r="F255" s="21">
        <v>74.739999999999995</v>
      </c>
      <c r="G255" s="22">
        <f t="shared" si="7"/>
        <v>74.739999999999995</v>
      </c>
      <c r="H255" s="37">
        <v>45988</v>
      </c>
      <c r="I255" s="38"/>
      <c r="J255" s="83" t="s">
        <v>468</v>
      </c>
      <c r="K255" s="11"/>
      <c r="L255" s="6"/>
      <c r="M255" s="11"/>
      <c r="N255" s="11"/>
    </row>
    <row r="256" spans="2:14" x14ac:dyDescent="0.2">
      <c r="B256" s="1" t="s">
        <v>25</v>
      </c>
      <c r="C256" s="1" t="s">
        <v>14</v>
      </c>
      <c r="D256" s="25" t="s">
        <v>272</v>
      </c>
      <c r="E256" s="25">
        <v>1</v>
      </c>
      <c r="F256" s="21">
        <v>250</v>
      </c>
      <c r="G256" s="22">
        <f t="shared" si="7"/>
        <v>250</v>
      </c>
      <c r="H256" s="37">
        <v>45988</v>
      </c>
      <c r="I256" s="38"/>
      <c r="J256" s="83" t="s">
        <v>406</v>
      </c>
      <c r="K256" s="11"/>
      <c r="L256" s="6"/>
      <c r="M256" s="11"/>
      <c r="N256" s="11"/>
    </row>
    <row r="257" spans="2:14" x14ac:dyDescent="0.2">
      <c r="B257" s="1" t="s">
        <v>25</v>
      </c>
      <c r="C257" s="1" t="s">
        <v>14</v>
      </c>
      <c r="D257" s="25" t="s">
        <v>273</v>
      </c>
      <c r="E257" s="25">
        <v>1</v>
      </c>
      <c r="F257" s="21">
        <v>31.03</v>
      </c>
      <c r="G257" s="22">
        <f t="shared" si="7"/>
        <v>31.03</v>
      </c>
      <c r="H257" s="37">
        <v>45988</v>
      </c>
      <c r="I257" s="38"/>
      <c r="J257" s="83" t="s">
        <v>406</v>
      </c>
      <c r="K257" s="11"/>
      <c r="L257" s="6"/>
      <c r="M257" s="11"/>
      <c r="N257" s="11"/>
    </row>
    <row r="258" spans="2:14" x14ac:dyDescent="0.2">
      <c r="B258" s="1" t="s">
        <v>25</v>
      </c>
      <c r="C258" s="1" t="s">
        <v>13</v>
      </c>
      <c r="D258" s="25" t="s">
        <v>274</v>
      </c>
      <c r="E258" s="25">
        <v>1</v>
      </c>
      <c r="F258" s="21">
        <v>147.05000000000001</v>
      </c>
      <c r="G258" s="22">
        <f t="shared" si="7"/>
        <v>147.05000000000001</v>
      </c>
      <c r="H258" s="37">
        <v>45988</v>
      </c>
      <c r="I258" s="38"/>
      <c r="J258" s="83" t="s">
        <v>406</v>
      </c>
      <c r="K258" s="11"/>
      <c r="L258" s="6"/>
      <c r="M258" s="11"/>
      <c r="N258" s="11"/>
    </row>
    <row r="259" spans="2:14" x14ac:dyDescent="0.2">
      <c r="B259" s="1" t="s">
        <v>25</v>
      </c>
      <c r="C259" s="1" t="s">
        <v>12</v>
      </c>
      <c r="D259" s="25" t="s">
        <v>266</v>
      </c>
      <c r="E259" s="25">
        <v>1</v>
      </c>
      <c r="F259" s="21">
        <v>631.07000000000005</v>
      </c>
      <c r="G259" s="22">
        <f t="shared" si="7"/>
        <v>631.07000000000005</v>
      </c>
      <c r="H259" s="37">
        <v>45988</v>
      </c>
      <c r="I259" s="71"/>
      <c r="J259" s="83" t="s">
        <v>407</v>
      </c>
      <c r="K259" s="11"/>
      <c r="L259" s="6"/>
      <c r="M259" s="11"/>
      <c r="N259" s="11"/>
    </row>
    <row r="260" spans="2:14" x14ac:dyDescent="0.2">
      <c r="B260" s="1" t="s">
        <v>25</v>
      </c>
      <c r="C260" s="1" t="s">
        <v>13</v>
      </c>
      <c r="D260" s="25" t="s">
        <v>276</v>
      </c>
      <c r="E260" s="25">
        <v>1</v>
      </c>
      <c r="F260" s="21">
        <v>165.06</v>
      </c>
      <c r="G260" s="22">
        <f t="shared" si="7"/>
        <v>165.06</v>
      </c>
      <c r="H260" s="37">
        <v>45988</v>
      </c>
      <c r="I260" s="38"/>
      <c r="J260" s="83" t="s">
        <v>406</v>
      </c>
      <c r="K260" s="11"/>
      <c r="L260" s="6"/>
      <c r="M260" s="11"/>
      <c r="N260" s="11"/>
    </row>
    <row r="261" spans="2:14" x14ac:dyDescent="0.2">
      <c r="B261" s="1" t="s">
        <v>25</v>
      </c>
      <c r="C261" s="1" t="s">
        <v>12</v>
      </c>
      <c r="D261" s="25" t="s">
        <v>275</v>
      </c>
      <c r="E261" s="25">
        <v>1</v>
      </c>
      <c r="F261" s="21">
        <v>22</v>
      </c>
      <c r="G261" s="22">
        <f t="shared" si="7"/>
        <v>22</v>
      </c>
      <c r="H261" s="37">
        <v>45988</v>
      </c>
      <c r="I261" s="38"/>
      <c r="J261" s="83" t="s">
        <v>406</v>
      </c>
      <c r="K261" s="11"/>
      <c r="L261" s="6"/>
      <c r="M261" s="11"/>
      <c r="N261" s="11"/>
    </row>
    <row r="262" spans="2:14" x14ac:dyDescent="0.2">
      <c r="B262" s="1" t="s">
        <v>25</v>
      </c>
      <c r="C262" s="1" t="s">
        <v>13</v>
      </c>
      <c r="D262" s="25" t="s">
        <v>278</v>
      </c>
      <c r="E262" s="25">
        <v>1</v>
      </c>
      <c r="F262" s="21">
        <v>138.04</v>
      </c>
      <c r="G262" s="22">
        <f t="shared" si="7"/>
        <v>138.04</v>
      </c>
      <c r="H262" s="37">
        <v>45988</v>
      </c>
      <c r="I262" s="24"/>
      <c r="J262" s="83" t="s">
        <v>406</v>
      </c>
      <c r="K262" s="11"/>
      <c r="L262" s="6"/>
      <c r="M262" s="11"/>
      <c r="N262" s="11"/>
    </row>
    <row r="263" spans="2:14" x14ac:dyDescent="0.2">
      <c r="B263" s="1" t="s">
        <v>25</v>
      </c>
      <c r="C263" s="1" t="s">
        <v>12</v>
      </c>
      <c r="D263" s="25" t="s">
        <v>277</v>
      </c>
      <c r="E263" s="25">
        <v>1</v>
      </c>
      <c r="F263" s="21">
        <v>263</v>
      </c>
      <c r="G263" s="22">
        <f t="shared" si="7"/>
        <v>263</v>
      </c>
      <c r="H263" s="37">
        <v>45988</v>
      </c>
      <c r="I263" s="24"/>
      <c r="J263" s="83" t="s">
        <v>406</v>
      </c>
      <c r="K263" s="11"/>
      <c r="L263" s="6"/>
      <c r="M263" s="11"/>
      <c r="N263" s="11"/>
    </row>
    <row r="264" spans="2:14" x14ac:dyDescent="0.2">
      <c r="B264" s="1" t="s">
        <v>25</v>
      </c>
      <c r="C264" s="1" t="s">
        <v>14</v>
      </c>
      <c r="D264" s="25" t="s">
        <v>281</v>
      </c>
      <c r="E264" s="25">
        <v>1</v>
      </c>
      <c r="F264" s="21">
        <v>70</v>
      </c>
      <c r="G264" s="22">
        <f t="shared" si="7"/>
        <v>70</v>
      </c>
      <c r="H264" s="37">
        <v>45988</v>
      </c>
      <c r="I264" s="24"/>
      <c r="J264" s="83" t="s">
        <v>406</v>
      </c>
      <c r="K264" s="11"/>
      <c r="L264" s="6"/>
      <c r="M264" s="11"/>
      <c r="N264" s="11"/>
    </row>
    <row r="265" spans="2:14" x14ac:dyDescent="0.2">
      <c r="B265" s="1" t="s">
        <v>25</v>
      </c>
      <c r="C265" s="1" t="s">
        <v>12</v>
      </c>
      <c r="D265" s="25" t="s">
        <v>280</v>
      </c>
      <c r="E265" s="25">
        <v>1</v>
      </c>
      <c r="F265" s="21">
        <v>20</v>
      </c>
      <c r="G265" s="22">
        <f t="shared" si="7"/>
        <v>20</v>
      </c>
      <c r="H265" s="37">
        <v>45988</v>
      </c>
      <c r="I265" s="24"/>
      <c r="J265" s="83" t="s">
        <v>406</v>
      </c>
      <c r="K265" s="11"/>
      <c r="L265" s="6"/>
      <c r="M265" s="11"/>
      <c r="N265" s="11"/>
    </row>
    <row r="266" spans="2:14" ht="16" x14ac:dyDescent="0.2">
      <c r="B266" s="1" t="s">
        <v>25</v>
      </c>
      <c r="C266" s="1" t="s">
        <v>14</v>
      </c>
      <c r="D266" s="84" t="s">
        <v>283</v>
      </c>
      <c r="E266" s="25">
        <v>1</v>
      </c>
      <c r="F266" s="21">
        <v>26</v>
      </c>
      <c r="G266" s="22">
        <f t="shared" si="7"/>
        <v>26</v>
      </c>
      <c r="H266" s="37">
        <v>45988</v>
      </c>
      <c r="I266" s="24"/>
      <c r="J266" s="83" t="s">
        <v>355</v>
      </c>
      <c r="K266" s="11"/>
      <c r="L266" s="6"/>
      <c r="M266" s="11"/>
      <c r="N266" s="11"/>
    </row>
    <row r="267" spans="2:14" ht="16" x14ac:dyDescent="0.2">
      <c r="B267" s="1" t="s">
        <v>25</v>
      </c>
      <c r="C267" s="1" t="s">
        <v>14</v>
      </c>
      <c r="D267" s="84" t="s">
        <v>284</v>
      </c>
      <c r="E267" s="25">
        <v>1</v>
      </c>
      <c r="F267" s="21">
        <v>32.979999999999997</v>
      </c>
      <c r="G267" s="22">
        <f t="shared" si="7"/>
        <v>32.979999999999997</v>
      </c>
      <c r="H267" s="37">
        <v>45988</v>
      </c>
      <c r="I267" s="24"/>
      <c r="J267" s="83" t="s">
        <v>355</v>
      </c>
      <c r="K267" s="11"/>
      <c r="L267" s="6"/>
      <c r="M267" s="11"/>
      <c r="N267" s="11"/>
    </row>
    <row r="268" spans="2:14" x14ac:dyDescent="0.2">
      <c r="B268" s="1" t="s">
        <v>25</v>
      </c>
      <c r="C268" s="1" t="s">
        <v>12</v>
      </c>
      <c r="D268" s="11" t="s">
        <v>282</v>
      </c>
      <c r="E268" s="25">
        <v>1</v>
      </c>
      <c r="F268" s="21">
        <v>52</v>
      </c>
      <c r="G268" s="22">
        <f t="shared" si="7"/>
        <v>52</v>
      </c>
      <c r="H268" s="37">
        <v>45988</v>
      </c>
      <c r="I268" s="24"/>
      <c r="J268" s="83" t="s">
        <v>406</v>
      </c>
      <c r="K268" s="11"/>
      <c r="L268" s="6"/>
      <c r="M268" s="11"/>
      <c r="N268" s="11"/>
    </row>
    <row r="269" spans="2:14" x14ac:dyDescent="0.2">
      <c r="B269" s="1" t="s">
        <v>25</v>
      </c>
      <c r="C269" s="1" t="s">
        <v>16</v>
      </c>
      <c r="D269" s="85" t="s">
        <v>288</v>
      </c>
      <c r="E269" s="25">
        <v>1</v>
      </c>
      <c r="F269" s="21">
        <v>300</v>
      </c>
      <c r="G269" s="22">
        <f t="shared" si="7"/>
        <v>300</v>
      </c>
      <c r="H269" s="37">
        <v>45988</v>
      </c>
      <c r="I269" s="24"/>
      <c r="J269" s="83" t="s">
        <v>355</v>
      </c>
      <c r="K269" s="11"/>
      <c r="L269" s="6"/>
      <c r="M269" s="11"/>
      <c r="N269" s="11"/>
    </row>
    <row r="270" spans="2:14" x14ac:dyDescent="0.2">
      <c r="B270" s="1" t="s">
        <v>25</v>
      </c>
      <c r="C270" s="1" t="s">
        <v>12</v>
      </c>
      <c r="D270" s="85" t="s">
        <v>287</v>
      </c>
      <c r="E270" s="25">
        <v>1</v>
      </c>
      <c r="F270" s="21">
        <v>107</v>
      </c>
      <c r="G270" s="22">
        <f t="shared" si="7"/>
        <v>107</v>
      </c>
      <c r="H270" s="37">
        <v>45988</v>
      </c>
      <c r="I270" s="24"/>
      <c r="J270" s="83" t="s">
        <v>355</v>
      </c>
      <c r="K270" s="11"/>
      <c r="L270" s="6"/>
      <c r="M270" s="11"/>
      <c r="N270" s="11"/>
    </row>
    <row r="271" spans="2:14" x14ac:dyDescent="0.2">
      <c r="B271" s="1" t="s">
        <v>25</v>
      </c>
      <c r="C271" s="1" t="s">
        <v>12</v>
      </c>
      <c r="D271" s="85" t="s">
        <v>289</v>
      </c>
      <c r="E271" s="25">
        <v>1</v>
      </c>
      <c r="F271" s="21">
        <v>77</v>
      </c>
      <c r="G271" s="22">
        <f t="shared" si="7"/>
        <v>77</v>
      </c>
      <c r="H271" s="37">
        <v>45988</v>
      </c>
      <c r="I271" s="24"/>
      <c r="J271" s="83" t="s">
        <v>355</v>
      </c>
      <c r="K271" s="11"/>
      <c r="L271" s="6"/>
      <c r="M271" s="11"/>
      <c r="N271" s="11"/>
    </row>
    <row r="272" spans="2:14" x14ac:dyDescent="0.2">
      <c r="B272" s="1" t="s">
        <v>25</v>
      </c>
      <c r="C272" s="1" t="s">
        <v>13</v>
      </c>
      <c r="D272" s="85" t="s">
        <v>292</v>
      </c>
      <c r="E272" s="25">
        <v>1</v>
      </c>
      <c r="F272" s="21">
        <v>475.32</v>
      </c>
      <c r="G272" s="22">
        <f t="shared" si="7"/>
        <v>475.32</v>
      </c>
      <c r="H272" s="37">
        <v>45988</v>
      </c>
      <c r="I272" s="24"/>
      <c r="J272" s="83" t="s">
        <v>406</v>
      </c>
      <c r="K272" s="11"/>
      <c r="L272" s="6"/>
      <c r="M272" s="11"/>
      <c r="N272" s="11"/>
    </row>
    <row r="273" spans="2:14" x14ac:dyDescent="0.2">
      <c r="B273" s="1" t="s">
        <v>25</v>
      </c>
      <c r="C273" s="1" t="s">
        <v>13</v>
      </c>
      <c r="D273" s="85" t="s">
        <v>293</v>
      </c>
      <c r="E273" s="25">
        <v>1</v>
      </c>
      <c r="F273" s="21">
        <v>265</v>
      </c>
      <c r="G273" s="22">
        <f t="shared" si="7"/>
        <v>265</v>
      </c>
      <c r="H273" s="37">
        <v>45988</v>
      </c>
      <c r="I273" s="24"/>
      <c r="J273" s="83" t="s">
        <v>406</v>
      </c>
      <c r="K273" s="11"/>
      <c r="L273" s="6"/>
      <c r="M273" s="11"/>
      <c r="N273" s="11"/>
    </row>
    <row r="274" spans="2:14" x14ac:dyDescent="0.2">
      <c r="B274" s="1" t="s">
        <v>25</v>
      </c>
      <c r="C274" s="1" t="s">
        <v>12</v>
      </c>
      <c r="D274" s="85" t="s">
        <v>291</v>
      </c>
      <c r="E274" s="25">
        <v>1</v>
      </c>
      <c r="F274" s="21">
        <v>124.45</v>
      </c>
      <c r="G274" s="22">
        <f t="shared" si="7"/>
        <v>124.45</v>
      </c>
      <c r="H274" s="37">
        <v>45988</v>
      </c>
      <c r="I274" s="24"/>
      <c r="J274" s="83" t="s">
        <v>355</v>
      </c>
      <c r="K274" s="11"/>
      <c r="L274" s="6"/>
      <c r="M274" s="11"/>
      <c r="N274" s="11"/>
    </row>
    <row r="275" spans="2:14" x14ac:dyDescent="0.2">
      <c r="B275" s="1" t="s">
        <v>25</v>
      </c>
      <c r="C275" s="1" t="s">
        <v>13</v>
      </c>
      <c r="D275" s="85" t="s">
        <v>298</v>
      </c>
      <c r="E275" s="25">
        <v>1</v>
      </c>
      <c r="F275" s="21">
        <v>515</v>
      </c>
      <c r="G275" s="22">
        <f t="shared" si="7"/>
        <v>515</v>
      </c>
      <c r="H275" s="37">
        <v>45988</v>
      </c>
      <c r="I275" s="24"/>
      <c r="J275" s="83" t="s">
        <v>406</v>
      </c>
      <c r="K275" s="11"/>
      <c r="L275" s="6"/>
      <c r="M275" s="11"/>
      <c r="N275" s="11"/>
    </row>
    <row r="276" spans="2:14" x14ac:dyDescent="0.2">
      <c r="B276" s="1" t="s">
        <v>25</v>
      </c>
      <c r="C276" s="1" t="s">
        <v>13</v>
      </c>
      <c r="D276" s="85" t="s">
        <v>299</v>
      </c>
      <c r="E276" s="25">
        <v>1</v>
      </c>
      <c r="F276" s="21">
        <v>503.22</v>
      </c>
      <c r="G276" s="22">
        <f t="shared" si="7"/>
        <v>503.22</v>
      </c>
      <c r="H276" s="37">
        <v>45988</v>
      </c>
      <c r="I276" s="24"/>
      <c r="J276" s="83" t="s">
        <v>406</v>
      </c>
      <c r="K276" s="11"/>
      <c r="L276" s="6"/>
      <c r="M276" s="11"/>
      <c r="N276" s="11"/>
    </row>
    <row r="277" spans="2:14" x14ac:dyDescent="0.2">
      <c r="B277" s="1" t="s">
        <v>25</v>
      </c>
      <c r="C277" s="1" t="s">
        <v>13</v>
      </c>
      <c r="D277" s="85" t="s">
        <v>301</v>
      </c>
      <c r="E277" s="25">
        <v>1</v>
      </c>
      <c r="F277" s="21">
        <v>140.01</v>
      </c>
      <c r="G277" s="22">
        <f t="shared" si="7"/>
        <v>140.01</v>
      </c>
      <c r="H277" s="37">
        <v>45988</v>
      </c>
      <c r="I277" s="24"/>
      <c r="J277" s="83" t="s">
        <v>406</v>
      </c>
      <c r="K277" s="11"/>
      <c r="L277" s="6"/>
      <c r="M277" s="11"/>
      <c r="N277" s="11"/>
    </row>
    <row r="278" spans="2:14" x14ac:dyDescent="0.2">
      <c r="B278" s="1" t="s">
        <v>25</v>
      </c>
      <c r="C278" s="1" t="s">
        <v>13</v>
      </c>
      <c r="D278" s="85" t="s">
        <v>302</v>
      </c>
      <c r="E278" s="25">
        <v>1</v>
      </c>
      <c r="F278" s="21">
        <v>355.07</v>
      </c>
      <c r="G278" s="22">
        <f t="shared" si="7"/>
        <v>355.07</v>
      </c>
      <c r="H278" s="37">
        <v>45988</v>
      </c>
      <c r="I278" s="24"/>
      <c r="J278" s="83" t="s">
        <v>406</v>
      </c>
      <c r="K278" s="11"/>
      <c r="L278" s="6"/>
      <c r="M278" s="11"/>
      <c r="N278" s="11"/>
    </row>
    <row r="279" spans="2:14" x14ac:dyDescent="0.2">
      <c r="B279" s="1" t="s">
        <v>25</v>
      </c>
      <c r="C279" s="1" t="s">
        <v>12</v>
      </c>
      <c r="D279" s="85" t="s">
        <v>297</v>
      </c>
      <c r="E279" s="25">
        <v>1</v>
      </c>
      <c r="F279" s="21">
        <v>92.03</v>
      </c>
      <c r="G279" s="22">
        <f t="shared" si="7"/>
        <v>92.03</v>
      </c>
      <c r="H279" s="37">
        <v>45988</v>
      </c>
      <c r="I279" s="24"/>
      <c r="J279" s="83" t="s">
        <v>355</v>
      </c>
      <c r="K279" s="11"/>
      <c r="L279" s="6"/>
      <c r="M279" s="11"/>
      <c r="N279" s="11"/>
    </row>
    <row r="280" spans="2:14" x14ac:dyDescent="0.2">
      <c r="B280" s="1" t="s">
        <v>25</v>
      </c>
      <c r="C280" s="1" t="s">
        <v>16</v>
      </c>
      <c r="D280" s="85" t="s">
        <v>304</v>
      </c>
      <c r="E280" s="25">
        <v>1</v>
      </c>
      <c r="F280" s="21">
        <v>260</v>
      </c>
      <c r="G280" s="22">
        <f t="shared" si="7"/>
        <v>260</v>
      </c>
      <c r="H280" s="37">
        <v>45988</v>
      </c>
      <c r="I280" s="24"/>
      <c r="J280" s="83" t="s">
        <v>355</v>
      </c>
      <c r="K280" s="11"/>
      <c r="L280" s="6"/>
      <c r="M280" s="11"/>
      <c r="N280" s="11"/>
    </row>
    <row r="281" spans="2:14" x14ac:dyDescent="0.2">
      <c r="B281" s="1" t="s">
        <v>25</v>
      </c>
      <c r="C281" s="1" t="s">
        <v>12</v>
      </c>
      <c r="D281" s="85" t="s">
        <v>306</v>
      </c>
      <c r="E281" s="25">
        <v>1</v>
      </c>
      <c r="F281" s="21">
        <v>41</v>
      </c>
      <c r="G281" s="22">
        <f t="shared" si="7"/>
        <v>41</v>
      </c>
      <c r="H281" s="37">
        <v>45988</v>
      </c>
      <c r="I281" s="24"/>
      <c r="J281" s="83" t="s">
        <v>355</v>
      </c>
      <c r="K281" s="11"/>
      <c r="L281" s="6"/>
      <c r="M281" s="11"/>
      <c r="N281" s="11"/>
    </row>
    <row r="282" spans="2:14" x14ac:dyDescent="0.2">
      <c r="B282" s="1" t="s">
        <v>25</v>
      </c>
      <c r="C282" s="1" t="s">
        <v>12</v>
      </c>
      <c r="D282" s="85" t="s">
        <v>307</v>
      </c>
      <c r="E282" s="25">
        <v>1</v>
      </c>
      <c r="F282" s="21">
        <v>83</v>
      </c>
      <c r="G282" s="22">
        <f t="shared" si="7"/>
        <v>83</v>
      </c>
      <c r="H282" s="37">
        <v>45988</v>
      </c>
      <c r="I282" s="24"/>
      <c r="J282" s="83" t="s">
        <v>355</v>
      </c>
      <c r="K282" s="11"/>
      <c r="L282" s="6"/>
      <c r="M282" s="11"/>
      <c r="N282" s="11"/>
    </row>
    <row r="283" spans="2:14" x14ac:dyDescent="0.2">
      <c r="B283" s="1" t="s">
        <v>25</v>
      </c>
      <c r="C283" s="1" t="s">
        <v>13</v>
      </c>
      <c r="D283" s="85" t="s">
        <v>310</v>
      </c>
      <c r="E283" s="25">
        <v>1</v>
      </c>
      <c r="F283" s="21">
        <v>400.05</v>
      </c>
      <c r="G283" s="22">
        <f t="shared" si="7"/>
        <v>400.05</v>
      </c>
      <c r="H283" s="37">
        <v>45988</v>
      </c>
      <c r="I283" s="24"/>
      <c r="J283" s="83" t="s">
        <v>406</v>
      </c>
      <c r="K283" s="11"/>
      <c r="L283" s="6"/>
      <c r="M283" s="11"/>
      <c r="N283" s="11"/>
    </row>
    <row r="284" spans="2:14" x14ac:dyDescent="0.2">
      <c r="B284" s="1" t="s">
        <v>25</v>
      </c>
      <c r="C284" s="1" t="s">
        <v>12</v>
      </c>
      <c r="D284" s="85" t="s">
        <v>312</v>
      </c>
      <c r="E284" s="25">
        <v>1</v>
      </c>
      <c r="F284" s="21">
        <v>25.78</v>
      </c>
      <c r="G284" s="22">
        <f t="shared" si="7"/>
        <v>25.78</v>
      </c>
      <c r="H284" s="37">
        <v>45988</v>
      </c>
      <c r="I284" s="24"/>
      <c r="J284" s="83" t="s">
        <v>355</v>
      </c>
      <c r="K284" s="11"/>
      <c r="L284" s="6"/>
      <c r="M284" s="11"/>
      <c r="N284" s="11"/>
    </row>
    <row r="285" spans="2:14" x14ac:dyDescent="0.2">
      <c r="B285" s="1" t="s">
        <v>25</v>
      </c>
      <c r="C285" s="1" t="s">
        <v>12</v>
      </c>
      <c r="D285" s="85" t="s">
        <v>314</v>
      </c>
      <c r="E285" s="25">
        <v>1</v>
      </c>
      <c r="F285" s="21">
        <v>69.98</v>
      </c>
      <c r="G285" s="22">
        <f t="shared" si="7"/>
        <v>69.98</v>
      </c>
      <c r="H285" s="37">
        <v>45988</v>
      </c>
      <c r="I285" s="24"/>
      <c r="J285" s="83" t="s">
        <v>355</v>
      </c>
      <c r="K285" s="11"/>
      <c r="L285" s="6"/>
      <c r="M285" s="11"/>
      <c r="N285" s="11"/>
    </row>
    <row r="286" spans="2:14" x14ac:dyDescent="0.2">
      <c r="B286" s="1" t="s">
        <v>25</v>
      </c>
      <c r="C286" s="1" t="s">
        <v>12</v>
      </c>
      <c r="D286" s="85" t="s">
        <v>315</v>
      </c>
      <c r="E286" s="25">
        <v>1</v>
      </c>
      <c r="F286" s="21">
        <v>28</v>
      </c>
      <c r="G286" s="22">
        <f t="shared" si="7"/>
        <v>28</v>
      </c>
      <c r="H286" s="37">
        <v>45988</v>
      </c>
      <c r="I286" s="24"/>
      <c r="J286" s="83" t="s">
        <v>355</v>
      </c>
      <c r="K286" s="11"/>
      <c r="L286" s="6"/>
      <c r="M286" s="11"/>
      <c r="N286" s="11"/>
    </row>
    <row r="287" spans="2:14" x14ac:dyDescent="0.2">
      <c r="B287" s="1" t="s">
        <v>25</v>
      </c>
      <c r="C287" s="1" t="s">
        <v>12</v>
      </c>
      <c r="D287" s="85" t="s">
        <v>316</v>
      </c>
      <c r="E287" s="25">
        <v>1</v>
      </c>
      <c r="F287" s="21">
        <v>123.9</v>
      </c>
      <c r="G287" s="22">
        <f t="shared" si="7"/>
        <v>123.9</v>
      </c>
      <c r="H287" s="37">
        <v>45988</v>
      </c>
      <c r="I287" s="24"/>
      <c r="J287" s="83" t="s">
        <v>355</v>
      </c>
      <c r="K287" s="11"/>
      <c r="L287" s="6"/>
      <c r="M287" s="11"/>
      <c r="N287" s="11"/>
    </row>
    <row r="288" spans="2:14" x14ac:dyDescent="0.2">
      <c r="B288" s="1" t="s">
        <v>25</v>
      </c>
      <c r="C288" s="1" t="s">
        <v>12</v>
      </c>
      <c r="D288" t="s">
        <v>317</v>
      </c>
      <c r="E288" s="25">
        <v>1</v>
      </c>
      <c r="F288" s="21">
        <v>119.89</v>
      </c>
      <c r="G288" s="22">
        <f t="shared" si="7"/>
        <v>119.89</v>
      </c>
      <c r="H288" s="37">
        <v>45988</v>
      </c>
      <c r="I288" s="24"/>
      <c r="J288" s="83" t="s">
        <v>355</v>
      </c>
      <c r="K288" s="11"/>
      <c r="L288" s="6"/>
      <c r="M288" s="11"/>
      <c r="N288" s="11"/>
    </row>
    <row r="289" spans="2:14" x14ac:dyDescent="0.2">
      <c r="B289" s="1" t="s">
        <v>25</v>
      </c>
      <c r="C289" s="1" t="s">
        <v>12</v>
      </c>
      <c r="D289" t="s">
        <v>318</v>
      </c>
      <c r="E289" s="25">
        <v>1</v>
      </c>
      <c r="F289" s="21">
        <v>120</v>
      </c>
      <c r="G289" s="22">
        <f t="shared" si="7"/>
        <v>120</v>
      </c>
      <c r="H289" s="37">
        <v>45988</v>
      </c>
      <c r="I289" s="24"/>
      <c r="J289" s="83" t="s">
        <v>355</v>
      </c>
      <c r="K289" s="11"/>
      <c r="L289" s="6"/>
      <c r="M289" s="11"/>
      <c r="N289" s="11"/>
    </row>
    <row r="290" spans="2:14" x14ac:dyDescent="0.2">
      <c r="B290" s="1" t="s">
        <v>25</v>
      </c>
      <c r="C290" s="1" t="s">
        <v>12</v>
      </c>
      <c r="D290" t="s">
        <v>319</v>
      </c>
      <c r="E290" s="25">
        <v>1</v>
      </c>
      <c r="F290" s="21">
        <v>94.8</v>
      </c>
      <c r="G290" s="22">
        <f t="shared" si="7"/>
        <v>94.8</v>
      </c>
      <c r="H290" s="37">
        <v>45988</v>
      </c>
      <c r="I290" s="24"/>
      <c r="J290" s="83" t="s">
        <v>355</v>
      </c>
      <c r="K290" s="11"/>
      <c r="L290" s="6"/>
      <c r="M290" s="11"/>
      <c r="N290" s="11"/>
    </row>
    <row r="291" spans="2:14" x14ac:dyDescent="0.2">
      <c r="B291" s="1" t="s">
        <v>25</v>
      </c>
      <c r="C291" s="1" t="s">
        <v>12</v>
      </c>
      <c r="D291" t="s">
        <v>320</v>
      </c>
      <c r="E291" s="25">
        <v>1</v>
      </c>
      <c r="F291" s="21">
        <v>73</v>
      </c>
      <c r="G291" s="22">
        <f t="shared" si="7"/>
        <v>73</v>
      </c>
      <c r="H291" s="37">
        <v>45988</v>
      </c>
      <c r="I291" s="24"/>
      <c r="J291" s="83" t="s">
        <v>355</v>
      </c>
      <c r="K291" s="11"/>
      <c r="L291" s="6"/>
      <c r="M291" s="11"/>
      <c r="N291" s="11"/>
    </row>
    <row r="292" spans="2:14" x14ac:dyDescent="0.2">
      <c r="B292" s="1" t="s">
        <v>25</v>
      </c>
      <c r="C292" s="1" t="s">
        <v>12</v>
      </c>
      <c r="D292" t="s">
        <v>321</v>
      </c>
      <c r="E292" s="25">
        <v>1</v>
      </c>
      <c r="F292" s="21">
        <v>96</v>
      </c>
      <c r="G292" s="22">
        <f t="shared" si="7"/>
        <v>96</v>
      </c>
      <c r="H292" s="37">
        <v>45988</v>
      </c>
      <c r="I292" s="24"/>
      <c r="J292" s="83" t="s">
        <v>355</v>
      </c>
      <c r="K292" s="11"/>
      <c r="L292" s="6"/>
      <c r="M292" s="11"/>
      <c r="N292" s="11"/>
    </row>
    <row r="293" spans="2:14" x14ac:dyDescent="0.2">
      <c r="B293" s="1" t="s">
        <v>25</v>
      </c>
      <c r="C293" s="1" t="s">
        <v>14</v>
      </c>
      <c r="D293" t="s">
        <v>322</v>
      </c>
      <c r="E293" s="25">
        <v>1</v>
      </c>
      <c r="F293" s="21">
        <v>49.7</v>
      </c>
      <c r="G293" s="22">
        <f t="shared" si="7"/>
        <v>49.7</v>
      </c>
      <c r="H293" s="37">
        <v>45988</v>
      </c>
      <c r="I293" s="24"/>
      <c r="J293" s="83" t="s">
        <v>355</v>
      </c>
      <c r="K293" s="11"/>
      <c r="L293" s="6"/>
      <c r="M293" s="11"/>
      <c r="N293" s="11"/>
    </row>
    <row r="294" spans="2:14" x14ac:dyDescent="0.2">
      <c r="B294" s="1" t="s">
        <v>25</v>
      </c>
      <c r="C294" s="1" t="s">
        <v>12</v>
      </c>
      <c r="D294" s="86" t="s">
        <v>323</v>
      </c>
      <c r="E294" s="25">
        <v>1</v>
      </c>
      <c r="F294" s="21">
        <v>47.9</v>
      </c>
      <c r="G294" s="22">
        <f t="shared" si="7"/>
        <v>47.9</v>
      </c>
      <c r="H294" s="37">
        <v>45988</v>
      </c>
      <c r="I294" s="24"/>
      <c r="J294" s="83" t="s">
        <v>355</v>
      </c>
      <c r="K294" s="11"/>
      <c r="L294" s="6"/>
      <c r="M294" s="11"/>
      <c r="N294" s="11"/>
    </row>
    <row r="295" spans="2:14" x14ac:dyDescent="0.2">
      <c r="B295" s="1" t="s">
        <v>25</v>
      </c>
      <c r="C295" s="1" t="s">
        <v>12</v>
      </c>
      <c r="D295" t="s">
        <v>324</v>
      </c>
      <c r="E295" s="25">
        <v>1</v>
      </c>
      <c r="F295" s="21">
        <v>54.8</v>
      </c>
      <c r="G295" s="22">
        <f t="shared" si="7"/>
        <v>54.8</v>
      </c>
      <c r="H295" s="37">
        <v>45988</v>
      </c>
      <c r="I295" s="24"/>
      <c r="J295" s="83" t="s">
        <v>355</v>
      </c>
      <c r="K295" s="11"/>
      <c r="L295" s="6"/>
      <c r="M295" s="11"/>
      <c r="N295" s="11"/>
    </row>
    <row r="296" spans="2:14" x14ac:dyDescent="0.2">
      <c r="B296" s="1" t="s">
        <v>25</v>
      </c>
      <c r="C296" s="1" t="s">
        <v>12</v>
      </c>
      <c r="D296" t="s">
        <v>325</v>
      </c>
      <c r="E296" s="25">
        <v>1</v>
      </c>
      <c r="F296" s="21">
        <v>82</v>
      </c>
      <c r="G296" s="22">
        <f t="shared" si="7"/>
        <v>82</v>
      </c>
      <c r="H296" s="37">
        <v>45988</v>
      </c>
      <c r="I296" s="24"/>
      <c r="J296" s="83" t="s">
        <v>355</v>
      </c>
      <c r="K296" s="11"/>
      <c r="L296" s="6"/>
      <c r="M296" s="11"/>
      <c r="N296" s="11"/>
    </row>
    <row r="297" spans="2:14" x14ac:dyDescent="0.2">
      <c r="B297" s="1" t="s">
        <v>25</v>
      </c>
      <c r="C297" s="1" t="s">
        <v>14</v>
      </c>
      <c r="D297" t="s">
        <v>326</v>
      </c>
      <c r="E297" s="25">
        <v>1</v>
      </c>
      <c r="F297" s="21">
        <v>81.5</v>
      </c>
      <c r="G297" s="22">
        <f t="shared" si="7"/>
        <v>81.5</v>
      </c>
      <c r="H297" s="37">
        <v>45988</v>
      </c>
      <c r="I297" s="24"/>
      <c r="J297" s="83" t="s">
        <v>355</v>
      </c>
      <c r="K297" s="11"/>
      <c r="L297" s="6"/>
      <c r="M297" s="11"/>
      <c r="N297" s="11"/>
    </row>
    <row r="298" spans="2:14" x14ac:dyDescent="0.2">
      <c r="B298" s="1" t="s">
        <v>28</v>
      </c>
      <c r="C298" s="1" t="s">
        <v>17</v>
      </c>
      <c r="D298" s="11" t="s">
        <v>227</v>
      </c>
      <c r="E298" s="25">
        <v>1</v>
      </c>
      <c r="F298" s="21">
        <v>302.5</v>
      </c>
      <c r="G298" s="22">
        <f t="shared" si="7"/>
        <v>302.5</v>
      </c>
      <c r="H298" s="37">
        <v>45988</v>
      </c>
      <c r="I298" s="24"/>
      <c r="J298" s="83" t="s">
        <v>469</v>
      </c>
      <c r="K298" s="11"/>
      <c r="L298" s="6"/>
      <c r="M298" s="11"/>
      <c r="N298" s="11"/>
    </row>
    <row r="299" spans="2:14" x14ac:dyDescent="0.2">
      <c r="B299" s="1" t="s">
        <v>28</v>
      </c>
      <c r="C299" s="1" t="s">
        <v>17</v>
      </c>
      <c r="D299" s="11" t="s">
        <v>242</v>
      </c>
      <c r="E299" s="25">
        <v>1</v>
      </c>
      <c r="F299" s="21">
        <v>239.91</v>
      </c>
      <c r="G299" s="22">
        <f t="shared" si="7"/>
        <v>239.91</v>
      </c>
      <c r="H299" s="37">
        <v>45988</v>
      </c>
      <c r="I299" s="73"/>
      <c r="J299" s="83" t="s">
        <v>407</v>
      </c>
      <c r="K299" s="11"/>
      <c r="L299" s="6"/>
      <c r="M299" s="11"/>
      <c r="N299" s="11"/>
    </row>
    <row r="300" spans="2:14" x14ac:dyDescent="0.2">
      <c r="B300" s="1" t="s">
        <v>28</v>
      </c>
      <c r="C300" s="1" t="s">
        <v>18</v>
      </c>
      <c r="D300" s="11" t="s">
        <v>244</v>
      </c>
      <c r="E300" s="25">
        <v>1</v>
      </c>
      <c r="F300" s="21">
        <v>100</v>
      </c>
      <c r="G300" s="22">
        <f t="shared" ref="G300:G343" si="8">F300*E300</f>
        <v>100</v>
      </c>
      <c r="H300" s="37">
        <v>45988</v>
      </c>
      <c r="I300" s="73"/>
      <c r="J300" s="83" t="s">
        <v>407</v>
      </c>
      <c r="K300" s="11"/>
      <c r="L300" s="6"/>
      <c r="M300" s="11"/>
      <c r="N300" s="11"/>
    </row>
    <row r="301" spans="2:14" x14ac:dyDescent="0.2">
      <c r="B301" s="1" t="s">
        <v>28</v>
      </c>
      <c r="C301" s="1" t="s">
        <v>18</v>
      </c>
      <c r="D301" s="11" t="s">
        <v>245</v>
      </c>
      <c r="E301" s="25">
        <v>1</v>
      </c>
      <c r="F301" s="21">
        <v>100</v>
      </c>
      <c r="G301" s="22">
        <f t="shared" si="8"/>
        <v>100</v>
      </c>
      <c r="H301" s="37">
        <v>45988</v>
      </c>
      <c r="I301" s="73"/>
      <c r="J301" s="83" t="s">
        <v>407</v>
      </c>
      <c r="K301" s="11"/>
      <c r="L301" s="6"/>
      <c r="M301" s="11"/>
      <c r="N301" s="11"/>
    </row>
    <row r="302" spans="2:14" x14ac:dyDescent="0.2">
      <c r="B302" s="1" t="s">
        <v>28</v>
      </c>
      <c r="C302" s="1" t="s">
        <v>18</v>
      </c>
      <c r="D302" s="11" t="s">
        <v>246</v>
      </c>
      <c r="E302" s="25">
        <v>1</v>
      </c>
      <c r="F302" s="21">
        <v>100</v>
      </c>
      <c r="G302" s="22">
        <f t="shared" si="8"/>
        <v>100</v>
      </c>
      <c r="H302" s="37">
        <v>45988</v>
      </c>
      <c r="I302" s="73"/>
      <c r="J302" s="83" t="s">
        <v>407</v>
      </c>
      <c r="K302" s="11"/>
      <c r="L302" s="6"/>
      <c r="M302" s="11"/>
      <c r="N302" s="11"/>
    </row>
    <row r="303" spans="2:14" x14ac:dyDescent="0.2">
      <c r="B303" s="1" t="s">
        <v>28</v>
      </c>
      <c r="C303" s="1" t="s">
        <v>18</v>
      </c>
      <c r="D303" s="11" t="s">
        <v>247</v>
      </c>
      <c r="E303" s="25">
        <v>1</v>
      </c>
      <c r="F303" s="21">
        <v>100</v>
      </c>
      <c r="G303" s="22">
        <f t="shared" si="8"/>
        <v>100</v>
      </c>
      <c r="H303" s="37">
        <v>45988</v>
      </c>
      <c r="I303" s="73"/>
      <c r="J303" s="83" t="s">
        <v>407</v>
      </c>
      <c r="K303" s="11"/>
      <c r="L303" s="6"/>
      <c r="M303" s="11"/>
      <c r="N303" s="11"/>
    </row>
    <row r="304" spans="2:14" x14ac:dyDescent="0.2">
      <c r="B304" s="1" t="s">
        <v>28</v>
      </c>
      <c r="C304" s="1" t="s">
        <v>18</v>
      </c>
      <c r="D304" s="11" t="s">
        <v>248</v>
      </c>
      <c r="E304" s="25">
        <v>1</v>
      </c>
      <c r="F304" s="21">
        <v>100</v>
      </c>
      <c r="G304" s="22">
        <f t="shared" si="8"/>
        <v>100</v>
      </c>
      <c r="H304" s="37">
        <v>45988</v>
      </c>
      <c r="I304" s="73"/>
      <c r="J304" s="83" t="s">
        <v>407</v>
      </c>
      <c r="K304" s="11"/>
      <c r="L304" s="6"/>
      <c r="M304" s="11"/>
      <c r="N304" s="11"/>
    </row>
    <row r="305" spans="2:14" x14ac:dyDescent="0.2">
      <c r="B305" s="1" t="s">
        <v>28</v>
      </c>
      <c r="C305" s="1" t="s">
        <v>18</v>
      </c>
      <c r="D305" s="11" t="s">
        <v>249</v>
      </c>
      <c r="E305" s="25">
        <v>1</v>
      </c>
      <c r="F305" s="21">
        <v>900</v>
      </c>
      <c r="G305" s="22">
        <f t="shared" si="8"/>
        <v>900</v>
      </c>
      <c r="H305" s="37">
        <v>45988</v>
      </c>
      <c r="I305" s="73"/>
      <c r="J305" s="83" t="s">
        <v>407</v>
      </c>
      <c r="K305" s="11"/>
      <c r="L305" s="6"/>
      <c r="M305" s="11"/>
      <c r="N305" s="11"/>
    </row>
    <row r="306" spans="2:14" x14ac:dyDescent="0.2">
      <c r="B306" s="1" t="s">
        <v>28</v>
      </c>
      <c r="C306" s="1" t="s">
        <v>18</v>
      </c>
      <c r="D306" s="11" t="s">
        <v>250</v>
      </c>
      <c r="E306" s="25">
        <v>1</v>
      </c>
      <c r="F306" s="21">
        <v>700</v>
      </c>
      <c r="G306" s="22">
        <f t="shared" si="8"/>
        <v>700</v>
      </c>
      <c r="H306" s="37">
        <v>45988</v>
      </c>
      <c r="I306" s="73"/>
      <c r="J306" s="83" t="s">
        <v>407</v>
      </c>
      <c r="K306" s="11"/>
      <c r="L306" s="6"/>
      <c r="M306" s="11"/>
      <c r="N306" s="11"/>
    </row>
    <row r="307" spans="2:14" x14ac:dyDescent="0.2">
      <c r="B307" s="1" t="s">
        <v>28</v>
      </c>
      <c r="C307" s="1" t="s">
        <v>18</v>
      </c>
      <c r="D307" s="11" t="s">
        <v>251</v>
      </c>
      <c r="E307" s="25">
        <v>1</v>
      </c>
      <c r="F307" s="21">
        <v>700</v>
      </c>
      <c r="G307" s="22">
        <f t="shared" si="8"/>
        <v>700</v>
      </c>
      <c r="H307" s="37">
        <v>45988</v>
      </c>
      <c r="I307" s="73"/>
      <c r="J307" s="83" t="s">
        <v>407</v>
      </c>
      <c r="K307" s="11"/>
      <c r="L307" s="6"/>
      <c r="M307" s="11"/>
      <c r="N307" s="11"/>
    </row>
    <row r="308" spans="2:14" x14ac:dyDescent="0.2">
      <c r="B308" s="1" t="s">
        <v>28</v>
      </c>
      <c r="C308" s="1" t="s">
        <v>18</v>
      </c>
      <c r="D308" s="11" t="s">
        <v>252</v>
      </c>
      <c r="E308" s="25">
        <v>1</v>
      </c>
      <c r="F308" s="21">
        <v>700</v>
      </c>
      <c r="G308" s="22">
        <f t="shared" si="8"/>
        <v>700</v>
      </c>
      <c r="H308" s="37">
        <v>45988</v>
      </c>
      <c r="I308" s="73"/>
      <c r="J308" s="83" t="s">
        <v>407</v>
      </c>
      <c r="K308" s="11"/>
      <c r="L308" s="6"/>
      <c r="M308" s="11"/>
      <c r="N308" s="11"/>
    </row>
    <row r="309" spans="2:14" x14ac:dyDescent="0.2">
      <c r="B309" s="1" t="s">
        <v>28</v>
      </c>
      <c r="C309" s="1" t="s">
        <v>18</v>
      </c>
      <c r="D309" s="11" t="s">
        <v>253</v>
      </c>
      <c r="E309" s="25">
        <v>1</v>
      </c>
      <c r="F309" s="21">
        <v>700</v>
      </c>
      <c r="G309" s="22">
        <f t="shared" si="8"/>
        <v>700</v>
      </c>
      <c r="H309" s="37">
        <v>45988</v>
      </c>
      <c r="I309" s="73"/>
      <c r="J309" s="83" t="s">
        <v>407</v>
      </c>
      <c r="K309" s="11"/>
      <c r="L309" s="6"/>
      <c r="M309" s="11"/>
      <c r="N309" s="11"/>
    </row>
    <row r="310" spans="2:14" x14ac:dyDescent="0.2">
      <c r="B310" s="1" t="s">
        <v>28</v>
      </c>
      <c r="C310" s="1" t="s">
        <v>18</v>
      </c>
      <c r="D310" s="11" t="s">
        <v>254</v>
      </c>
      <c r="E310" s="25">
        <v>1</v>
      </c>
      <c r="F310" s="21">
        <v>700</v>
      </c>
      <c r="G310" s="22">
        <f t="shared" si="8"/>
        <v>700</v>
      </c>
      <c r="H310" s="37">
        <v>45988</v>
      </c>
      <c r="I310" s="73"/>
      <c r="J310" s="83" t="s">
        <v>407</v>
      </c>
      <c r="K310" s="11"/>
      <c r="L310" s="6"/>
      <c r="M310" s="11"/>
      <c r="N310" s="11"/>
    </row>
    <row r="311" spans="2:14" x14ac:dyDescent="0.2">
      <c r="B311" s="1" t="s">
        <v>28</v>
      </c>
      <c r="C311" s="1" t="s">
        <v>18</v>
      </c>
      <c r="D311" s="11" t="s">
        <v>255</v>
      </c>
      <c r="E311" s="25">
        <v>1</v>
      </c>
      <c r="F311" s="21">
        <v>700</v>
      </c>
      <c r="G311" s="22">
        <f t="shared" si="8"/>
        <v>700</v>
      </c>
      <c r="H311" s="37">
        <v>45988</v>
      </c>
      <c r="I311" s="73"/>
      <c r="J311" s="83" t="s">
        <v>407</v>
      </c>
      <c r="K311" s="11"/>
      <c r="L311" s="6"/>
      <c r="M311" s="11"/>
      <c r="N311" s="11"/>
    </row>
    <row r="312" spans="2:14" x14ac:dyDescent="0.2">
      <c r="B312" s="1" t="s">
        <v>28</v>
      </c>
      <c r="C312" s="1" t="s">
        <v>18</v>
      </c>
      <c r="D312" s="11" t="s">
        <v>256</v>
      </c>
      <c r="E312" s="25">
        <v>1</v>
      </c>
      <c r="F312" s="21">
        <v>800</v>
      </c>
      <c r="G312" s="22">
        <f t="shared" si="8"/>
        <v>800</v>
      </c>
      <c r="H312" s="37">
        <v>45988</v>
      </c>
      <c r="I312" s="73"/>
      <c r="J312" s="83" t="s">
        <v>407</v>
      </c>
      <c r="K312" s="11"/>
      <c r="L312" s="6"/>
      <c r="M312" s="11"/>
      <c r="N312" s="11"/>
    </row>
    <row r="313" spans="2:14" x14ac:dyDescent="0.2">
      <c r="B313" s="1" t="s">
        <v>28</v>
      </c>
      <c r="C313" s="1" t="s">
        <v>18</v>
      </c>
      <c r="D313" s="11" t="s">
        <v>257</v>
      </c>
      <c r="E313" s="25">
        <v>1</v>
      </c>
      <c r="F313" s="21">
        <v>800</v>
      </c>
      <c r="G313" s="22">
        <f t="shared" si="8"/>
        <v>800</v>
      </c>
      <c r="H313" s="37">
        <v>45988</v>
      </c>
      <c r="I313" s="73"/>
      <c r="J313" s="83" t="s">
        <v>407</v>
      </c>
      <c r="K313" s="11"/>
      <c r="L313" s="6"/>
      <c r="M313" s="11"/>
      <c r="N313" s="11"/>
    </row>
    <row r="314" spans="2:14" x14ac:dyDescent="0.2">
      <c r="B314" s="1" t="s">
        <v>28</v>
      </c>
      <c r="C314" s="1" t="s">
        <v>18</v>
      </c>
      <c r="D314" s="11" t="s">
        <v>258</v>
      </c>
      <c r="E314" s="25">
        <v>1</v>
      </c>
      <c r="F314" s="21">
        <v>800</v>
      </c>
      <c r="G314" s="22">
        <f t="shared" si="8"/>
        <v>800</v>
      </c>
      <c r="H314" s="37">
        <v>45988</v>
      </c>
      <c r="I314" s="73"/>
      <c r="J314" s="83" t="s">
        <v>407</v>
      </c>
      <c r="K314" s="11"/>
      <c r="L314" s="6"/>
      <c r="M314" s="11"/>
      <c r="N314" s="11"/>
    </row>
    <row r="315" spans="2:14" x14ac:dyDescent="0.2">
      <c r="B315" s="1" t="s">
        <v>28</v>
      </c>
      <c r="C315" s="1" t="s">
        <v>18</v>
      </c>
      <c r="D315" s="11" t="s">
        <v>259</v>
      </c>
      <c r="E315" s="25">
        <v>1</v>
      </c>
      <c r="F315" s="21">
        <v>2000</v>
      </c>
      <c r="G315" s="22">
        <f t="shared" si="8"/>
        <v>2000</v>
      </c>
      <c r="H315" s="37">
        <v>45988</v>
      </c>
      <c r="I315" s="73"/>
      <c r="J315" s="83" t="s">
        <v>407</v>
      </c>
      <c r="K315" s="11"/>
      <c r="L315" s="6"/>
      <c r="M315" s="11"/>
      <c r="N315" s="11"/>
    </row>
    <row r="316" spans="2:14" x14ac:dyDescent="0.2">
      <c r="B316" s="1" t="s">
        <v>28</v>
      </c>
      <c r="C316" s="1" t="s">
        <v>18</v>
      </c>
      <c r="D316" s="11" t="s">
        <v>260</v>
      </c>
      <c r="E316" s="25">
        <v>1</v>
      </c>
      <c r="F316" s="21">
        <v>2000</v>
      </c>
      <c r="G316" s="22">
        <f t="shared" si="8"/>
        <v>2000</v>
      </c>
      <c r="H316" s="37">
        <v>45988</v>
      </c>
      <c r="I316" s="73"/>
      <c r="J316" s="83" t="s">
        <v>407</v>
      </c>
      <c r="K316" s="11"/>
      <c r="L316" s="6"/>
      <c r="M316" s="11"/>
      <c r="N316" s="11"/>
    </row>
    <row r="317" spans="2:14" x14ac:dyDescent="0.2">
      <c r="B317" s="1" t="s">
        <v>28</v>
      </c>
      <c r="C317" s="1" t="s">
        <v>12</v>
      </c>
      <c r="D317" s="11" t="s">
        <v>279</v>
      </c>
      <c r="E317" s="25">
        <v>1</v>
      </c>
      <c r="F317" s="21">
        <v>19.98</v>
      </c>
      <c r="G317" s="22">
        <f t="shared" si="8"/>
        <v>19.98</v>
      </c>
      <c r="H317" s="37">
        <v>45988</v>
      </c>
      <c r="I317" s="24"/>
      <c r="J317" s="83" t="s">
        <v>406</v>
      </c>
      <c r="K317" s="11"/>
      <c r="L317" s="6"/>
      <c r="M317" s="11"/>
      <c r="N317" s="11"/>
    </row>
    <row r="318" spans="2:14" x14ac:dyDescent="0.2">
      <c r="B318" s="1" t="s">
        <v>28</v>
      </c>
      <c r="C318" s="1" t="s">
        <v>19</v>
      </c>
      <c r="D318" s="85" t="s">
        <v>290</v>
      </c>
      <c r="E318" s="25">
        <v>1</v>
      </c>
      <c r="F318" s="21">
        <v>20.18</v>
      </c>
      <c r="G318" s="22">
        <f t="shared" si="8"/>
        <v>20.18</v>
      </c>
      <c r="H318" s="37">
        <v>45988</v>
      </c>
      <c r="I318" s="24"/>
      <c r="J318" s="83" t="s">
        <v>355</v>
      </c>
      <c r="K318" s="11"/>
      <c r="L318" s="6"/>
      <c r="M318" s="11"/>
      <c r="N318" s="11"/>
    </row>
    <row r="319" spans="2:14" x14ac:dyDescent="0.2">
      <c r="B319" s="1" t="s">
        <v>28</v>
      </c>
      <c r="C319" s="1" t="s">
        <v>17</v>
      </c>
      <c r="D319" s="85" t="s">
        <v>294</v>
      </c>
      <c r="E319" s="25">
        <v>1</v>
      </c>
      <c r="F319" s="21">
        <v>808.2</v>
      </c>
      <c r="G319" s="22">
        <f t="shared" si="8"/>
        <v>808.2</v>
      </c>
      <c r="H319" s="37">
        <v>45988</v>
      </c>
      <c r="I319" s="24"/>
      <c r="J319" s="83" t="s">
        <v>355</v>
      </c>
      <c r="K319" s="11"/>
      <c r="L319" s="6"/>
      <c r="M319" s="11"/>
      <c r="N319" s="11"/>
    </row>
    <row r="320" spans="2:14" x14ac:dyDescent="0.2">
      <c r="B320" s="1" t="s">
        <v>28</v>
      </c>
      <c r="C320" s="1" t="s">
        <v>19</v>
      </c>
      <c r="D320" s="85" t="s">
        <v>295</v>
      </c>
      <c r="E320" s="25">
        <v>1</v>
      </c>
      <c r="F320" s="21">
        <v>38</v>
      </c>
      <c r="G320" s="22">
        <f t="shared" si="8"/>
        <v>38</v>
      </c>
      <c r="H320" s="37">
        <v>45988</v>
      </c>
      <c r="I320" s="24"/>
      <c r="J320" s="83" t="s">
        <v>355</v>
      </c>
      <c r="K320" s="11"/>
      <c r="L320" s="6"/>
      <c r="M320" s="11"/>
      <c r="N320" s="11"/>
    </row>
    <row r="321" spans="2:14" x14ac:dyDescent="0.2">
      <c r="B321" s="1" t="s">
        <v>28</v>
      </c>
      <c r="C321" s="1" t="s">
        <v>17</v>
      </c>
      <c r="D321" s="54" t="s">
        <v>296</v>
      </c>
      <c r="E321" s="25">
        <v>1</v>
      </c>
      <c r="F321" s="21">
        <v>22.99</v>
      </c>
      <c r="G321" s="22">
        <f t="shared" si="8"/>
        <v>22.99</v>
      </c>
      <c r="H321" s="27">
        <v>45988</v>
      </c>
      <c r="I321" s="24"/>
      <c r="J321" s="83" t="s">
        <v>355</v>
      </c>
      <c r="K321" s="11"/>
      <c r="L321" s="6"/>
      <c r="M321" s="11"/>
      <c r="N321" s="11"/>
    </row>
    <row r="322" spans="2:14" x14ac:dyDescent="0.2">
      <c r="B322" s="1" t="s">
        <v>28</v>
      </c>
      <c r="C322" s="1" t="s">
        <v>17</v>
      </c>
      <c r="D322" s="54" t="s">
        <v>305</v>
      </c>
      <c r="E322" s="25">
        <v>1</v>
      </c>
      <c r="F322" s="21">
        <v>15.59</v>
      </c>
      <c r="G322" s="22">
        <f t="shared" si="8"/>
        <v>15.59</v>
      </c>
      <c r="H322" s="27">
        <v>45988</v>
      </c>
      <c r="I322" s="24"/>
      <c r="J322" s="83" t="s">
        <v>355</v>
      </c>
      <c r="K322" s="11"/>
      <c r="L322" s="6"/>
      <c r="M322" s="11"/>
      <c r="N322" s="11"/>
    </row>
    <row r="323" spans="2:14" x14ac:dyDescent="0.2">
      <c r="B323" s="1" t="s">
        <v>28</v>
      </c>
      <c r="C323" s="1" t="s">
        <v>17</v>
      </c>
      <c r="D323" s="54" t="s">
        <v>311</v>
      </c>
      <c r="E323" s="25">
        <v>1</v>
      </c>
      <c r="F323" s="21">
        <v>228.25</v>
      </c>
      <c r="G323" s="22">
        <f t="shared" si="8"/>
        <v>228.25</v>
      </c>
      <c r="H323" s="27">
        <v>45988</v>
      </c>
      <c r="I323" s="24"/>
      <c r="J323" s="83" t="s">
        <v>355</v>
      </c>
      <c r="K323" s="11"/>
      <c r="L323" s="6"/>
      <c r="M323" s="11"/>
      <c r="N323" s="11"/>
    </row>
    <row r="324" spans="2:14" x14ac:dyDescent="0.2">
      <c r="B324" s="1" t="s">
        <v>28</v>
      </c>
      <c r="C324" s="1" t="s">
        <v>17</v>
      </c>
      <c r="D324" s="54" t="s">
        <v>313</v>
      </c>
      <c r="E324" s="25">
        <v>1</v>
      </c>
      <c r="F324" s="21">
        <v>15</v>
      </c>
      <c r="G324" s="22">
        <f t="shared" si="8"/>
        <v>15</v>
      </c>
      <c r="H324" s="27">
        <v>45988</v>
      </c>
      <c r="I324" s="24"/>
      <c r="J324" s="83" t="s">
        <v>355</v>
      </c>
      <c r="K324" s="11"/>
      <c r="L324" s="6"/>
      <c r="M324" s="11"/>
      <c r="N324" s="11"/>
    </row>
    <row r="325" spans="2:14" x14ac:dyDescent="0.2">
      <c r="B325" s="1" t="s">
        <v>25</v>
      </c>
      <c r="C325" s="1" t="s">
        <v>14</v>
      </c>
      <c r="D325" s="25" t="s">
        <v>333</v>
      </c>
      <c r="E325" s="25">
        <v>1</v>
      </c>
      <c r="F325" s="21">
        <v>162.13</v>
      </c>
      <c r="G325" s="22">
        <f t="shared" si="8"/>
        <v>162.13</v>
      </c>
      <c r="H325" s="27">
        <v>45992</v>
      </c>
      <c r="I325" s="24"/>
      <c r="J325" s="83" t="s">
        <v>468</v>
      </c>
      <c r="K325" s="11"/>
      <c r="L325" s="6"/>
      <c r="M325" s="11"/>
      <c r="N325" s="11"/>
    </row>
    <row r="326" spans="2:14" x14ac:dyDescent="0.2">
      <c r="B326" s="1" t="s">
        <v>26</v>
      </c>
      <c r="C326" s="1" t="s">
        <v>18</v>
      </c>
      <c r="D326" s="25" t="s">
        <v>330</v>
      </c>
      <c r="E326" s="25">
        <v>15</v>
      </c>
      <c r="F326" s="21">
        <v>100</v>
      </c>
      <c r="G326" s="22">
        <f t="shared" si="8"/>
        <v>1500</v>
      </c>
      <c r="H326" s="27">
        <v>45995</v>
      </c>
      <c r="I326" s="24"/>
      <c r="J326" s="83" t="s">
        <v>472</v>
      </c>
      <c r="K326" s="11"/>
      <c r="L326" s="6"/>
      <c r="M326" s="11"/>
      <c r="N326" s="11"/>
    </row>
    <row r="327" spans="2:14" x14ac:dyDescent="0.2">
      <c r="B327" s="1" t="s">
        <v>26</v>
      </c>
      <c r="C327" s="1" t="s">
        <v>18</v>
      </c>
      <c r="D327" s="25" t="s">
        <v>331</v>
      </c>
      <c r="E327" s="25">
        <v>15</v>
      </c>
      <c r="F327" s="21">
        <v>100</v>
      </c>
      <c r="G327" s="22">
        <f t="shared" si="8"/>
        <v>1500</v>
      </c>
      <c r="H327" s="27">
        <v>45995</v>
      </c>
      <c r="I327" s="24"/>
      <c r="J327" s="83" t="s">
        <v>473</v>
      </c>
      <c r="K327" s="11"/>
      <c r="L327" s="6"/>
      <c r="M327" s="11"/>
      <c r="N327" s="11"/>
    </row>
    <row r="328" spans="2:14" x14ac:dyDescent="0.2">
      <c r="B328" s="1" t="s">
        <v>28</v>
      </c>
      <c r="C328" s="1" t="s">
        <v>19</v>
      </c>
      <c r="D328" s="25" t="s">
        <v>332</v>
      </c>
      <c r="E328" s="25">
        <v>1</v>
      </c>
      <c r="F328" s="21">
        <v>340</v>
      </c>
      <c r="G328" s="22">
        <f t="shared" si="8"/>
        <v>340</v>
      </c>
      <c r="H328" s="27">
        <v>46003</v>
      </c>
      <c r="I328" s="24"/>
      <c r="J328" s="83" t="s">
        <v>483</v>
      </c>
      <c r="K328" s="11"/>
      <c r="L328" s="6"/>
      <c r="M328" s="11"/>
      <c r="N328" s="11"/>
    </row>
    <row r="329" spans="2:14" x14ac:dyDescent="0.2">
      <c r="B329" s="1" t="s">
        <v>25</v>
      </c>
      <c r="C329" s="1" t="s">
        <v>14</v>
      </c>
      <c r="D329" s="25" t="s">
        <v>334</v>
      </c>
      <c r="E329" s="25">
        <v>2</v>
      </c>
      <c r="F329" s="21">
        <v>2551.5300000000002</v>
      </c>
      <c r="G329" s="22">
        <f t="shared" si="8"/>
        <v>5103.0600000000004</v>
      </c>
      <c r="H329" s="27">
        <v>46006</v>
      </c>
      <c r="I329" s="24"/>
      <c r="J329" s="83" t="s">
        <v>461</v>
      </c>
      <c r="K329" s="11"/>
      <c r="L329" s="6"/>
      <c r="M329" s="11"/>
      <c r="N329" s="11"/>
    </row>
    <row r="330" spans="2:14" x14ac:dyDescent="0.2">
      <c r="B330" s="1" t="s">
        <v>25</v>
      </c>
      <c r="C330" s="1" t="s">
        <v>15</v>
      </c>
      <c r="D330" s="25" t="s">
        <v>337</v>
      </c>
      <c r="E330" s="25">
        <v>1</v>
      </c>
      <c r="F330" s="21">
        <v>8024.61</v>
      </c>
      <c r="G330" s="22">
        <f t="shared" si="8"/>
        <v>8024.61</v>
      </c>
      <c r="H330" s="27">
        <v>46008</v>
      </c>
      <c r="I330" s="24"/>
      <c r="J330" s="83" t="s">
        <v>443</v>
      </c>
      <c r="K330" s="11"/>
      <c r="L330" s="6"/>
      <c r="M330" s="11"/>
      <c r="N330" s="11"/>
    </row>
    <row r="331" spans="2:14" x14ac:dyDescent="0.2">
      <c r="B331" s="1" t="s">
        <v>25</v>
      </c>
      <c r="C331" s="1" t="s">
        <v>12</v>
      </c>
      <c r="D331" s="25" t="s">
        <v>526</v>
      </c>
      <c r="E331" s="25">
        <v>1</v>
      </c>
      <c r="F331" s="21">
        <v>509.78</v>
      </c>
      <c r="G331" s="22">
        <f t="shared" si="8"/>
        <v>509.78</v>
      </c>
      <c r="H331" s="27">
        <v>46035</v>
      </c>
      <c r="I331" s="24"/>
      <c r="J331" s="83" t="s">
        <v>531</v>
      </c>
      <c r="K331" s="11"/>
      <c r="L331" s="6"/>
      <c r="M331" s="11"/>
      <c r="N331" s="11"/>
    </row>
    <row r="332" spans="2:14" x14ac:dyDescent="0.2">
      <c r="B332" s="1" t="s">
        <v>25</v>
      </c>
      <c r="C332" s="1" t="s">
        <v>12</v>
      </c>
      <c r="D332" s="25" t="s">
        <v>527</v>
      </c>
      <c r="E332" s="25">
        <v>1</v>
      </c>
      <c r="F332" s="21">
        <v>434.12</v>
      </c>
      <c r="G332" s="22">
        <f t="shared" si="8"/>
        <v>434.12</v>
      </c>
      <c r="H332" s="27">
        <v>46037</v>
      </c>
      <c r="I332" s="24"/>
      <c r="J332" s="83" t="s">
        <v>532</v>
      </c>
      <c r="K332" s="11"/>
      <c r="L332" s="6"/>
      <c r="M332" s="11"/>
      <c r="N332" s="11"/>
    </row>
    <row r="333" spans="2:14" x14ac:dyDescent="0.2">
      <c r="B333" s="1" t="s">
        <v>25</v>
      </c>
      <c r="C333" s="1" t="s">
        <v>12</v>
      </c>
      <c r="D333" s="25" t="s">
        <v>528</v>
      </c>
      <c r="E333" s="25">
        <v>1</v>
      </c>
      <c r="F333" s="21">
        <v>677.57</v>
      </c>
      <c r="G333" s="22">
        <f t="shared" si="8"/>
        <v>677.57</v>
      </c>
      <c r="H333" s="27">
        <v>46040</v>
      </c>
      <c r="I333" s="24"/>
      <c r="J333" s="83" t="s">
        <v>533</v>
      </c>
      <c r="K333" s="11"/>
      <c r="L333" s="6"/>
      <c r="M333" s="11"/>
      <c r="N333" s="11"/>
    </row>
    <row r="334" spans="2:14" x14ac:dyDescent="0.2">
      <c r="B334" s="1" t="s">
        <v>25</v>
      </c>
      <c r="C334" s="1" t="s">
        <v>12</v>
      </c>
      <c r="D334" s="25" t="s">
        <v>529</v>
      </c>
      <c r="E334" s="25">
        <v>1</v>
      </c>
      <c r="F334" s="21">
        <v>504.54</v>
      </c>
      <c r="G334" s="22">
        <f t="shared" si="8"/>
        <v>504.54</v>
      </c>
      <c r="H334" s="27">
        <v>46042</v>
      </c>
      <c r="I334" s="24"/>
      <c r="J334" s="83" t="s">
        <v>535</v>
      </c>
      <c r="K334" s="11"/>
      <c r="L334" s="6"/>
      <c r="M334" s="11"/>
      <c r="N334" s="11"/>
    </row>
    <row r="335" spans="2:14" x14ac:dyDescent="0.2">
      <c r="B335" s="1" t="s">
        <v>25</v>
      </c>
      <c r="C335" s="1" t="s">
        <v>12</v>
      </c>
      <c r="D335" s="25" t="s">
        <v>530</v>
      </c>
      <c r="E335" s="25">
        <v>1</v>
      </c>
      <c r="F335" s="21">
        <v>289.89</v>
      </c>
      <c r="G335" s="22">
        <f t="shared" si="8"/>
        <v>289.89</v>
      </c>
      <c r="H335" s="27">
        <v>46044</v>
      </c>
      <c r="I335" s="24"/>
      <c r="J335" s="83" t="s">
        <v>534</v>
      </c>
      <c r="K335" s="11"/>
      <c r="L335" s="6"/>
      <c r="M335" s="11"/>
      <c r="N335" s="11"/>
    </row>
    <row r="336" spans="2:14" x14ac:dyDescent="0.2">
      <c r="B336" s="1"/>
      <c r="C336" s="1"/>
      <c r="D336" s="25"/>
      <c r="E336" s="25"/>
      <c r="F336" s="21"/>
      <c r="G336" s="26">
        <f t="shared" si="8"/>
        <v>0</v>
      </c>
      <c r="H336" s="23"/>
      <c r="I336" s="24"/>
      <c r="J336" s="24"/>
      <c r="K336" s="11"/>
      <c r="L336" s="6"/>
      <c r="M336" s="11"/>
      <c r="N336" s="11"/>
    </row>
    <row r="337" spans="2:14" x14ac:dyDescent="0.2">
      <c r="B337" s="1"/>
      <c r="C337" s="1"/>
      <c r="D337" s="25"/>
      <c r="E337" s="25"/>
      <c r="F337" s="21"/>
      <c r="G337" s="26">
        <f t="shared" si="8"/>
        <v>0</v>
      </c>
      <c r="H337" s="23"/>
      <c r="I337" s="24"/>
      <c r="J337" s="24"/>
      <c r="K337" s="11"/>
      <c r="L337" s="6"/>
      <c r="M337" s="11"/>
      <c r="N337" s="11"/>
    </row>
    <row r="338" spans="2:14" x14ac:dyDescent="0.2">
      <c r="B338" s="1"/>
      <c r="C338" s="1"/>
      <c r="D338" s="25"/>
      <c r="E338" s="25"/>
      <c r="F338" s="21"/>
      <c r="G338" s="26">
        <f t="shared" si="8"/>
        <v>0</v>
      </c>
      <c r="H338" s="23"/>
      <c r="I338" s="24"/>
      <c r="J338" s="24"/>
      <c r="K338" s="11"/>
      <c r="L338" s="6"/>
      <c r="M338" s="11"/>
      <c r="N338" s="11"/>
    </row>
    <row r="339" spans="2:14" x14ac:dyDescent="0.2">
      <c r="B339" s="1"/>
      <c r="C339" s="1"/>
      <c r="D339" s="25"/>
      <c r="E339" s="25"/>
      <c r="F339" s="21"/>
      <c r="G339" s="26">
        <f t="shared" si="8"/>
        <v>0</v>
      </c>
      <c r="H339" s="23"/>
      <c r="I339" s="24"/>
      <c r="J339" s="24"/>
      <c r="K339" s="11"/>
      <c r="L339" s="6"/>
      <c r="M339" s="11"/>
      <c r="N339" s="11"/>
    </row>
    <row r="340" spans="2:14" x14ac:dyDescent="0.2">
      <c r="B340" s="1"/>
      <c r="C340" s="1"/>
      <c r="D340" s="25"/>
      <c r="E340" s="25"/>
      <c r="F340" s="21"/>
      <c r="G340" s="26">
        <f t="shared" si="8"/>
        <v>0</v>
      </c>
      <c r="H340" s="23"/>
      <c r="I340" s="24"/>
      <c r="J340" s="24"/>
      <c r="K340" s="11"/>
      <c r="L340" s="6"/>
      <c r="M340" s="11"/>
      <c r="N340" s="11"/>
    </row>
    <row r="341" spans="2:14" x14ac:dyDescent="0.2">
      <c r="B341" s="1"/>
      <c r="C341" s="1"/>
      <c r="D341" s="25"/>
      <c r="E341" s="25"/>
      <c r="F341" s="21"/>
      <c r="G341" s="26">
        <f t="shared" si="8"/>
        <v>0</v>
      </c>
      <c r="H341" s="23"/>
      <c r="I341" s="24"/>
      <c r="J341" s="24"/>
      <c r="K341" s="11"/>
      <c r="L341" s="6"/>
      <c r="M341" s="11"/>
      <c r="N341" s="11"/>
    </row>
    <row r="342" spans="2:14" x14ac:dyDescent="0.2">
      <c r="B342" s="1"/>
      <c r="C342" s="1"/>
      <c r="D342" s="25"/>
      <c r="E342" s="25"/>
      <c r="F342" s="21"/>
      <c r="G342" s="26">
        <f t="shared" si="8"/>
        <v>0</v>
      </c>
      <c r="H342" s="23"/>
      <c r="I342" s="24"/>
      <c r="J342" s="24"/>
      <c r="K342" s="11"/>
      <c r="L342" s="6"/>
      <c r="M342" s="11"/>
      <c r="N342" s="11"/>
    </row>
    <row r="343" spans="2:14" x14ac:dyDescent="0.2">
      <c r="B343" s="1"/>
      <c r="C343" s="1"/>
      <c r="D343" s="25"/>
      <c r="E343" s="25"/>
      <c r="F343" s="21"/>
      <c r="G343" s="26">
        <f t="shared" si="8"/>
        <v>0</v>
      </c>
      <c r="H343" s="23"/>
      <c r="I343" s="24"/>
      <c r="J343" s="24"/>
      <c r="K343" s="11"/>
      <c r="L343" s="6"/>
      <c r="M343" s="11"/>
      <c r="N343" s="11"/>
    </row>
    <row r="344" spans="2:14" x14ac:dyDescent="0.2">
      <c r="B344" s="1"/>
      <c r="C344" s="1"/>
      <c r="D344" s="25"/>
      <c r="E344" s="25"/>
      <c r="F344" s="21"/>
      <c r="G344" s="26">
        <f t="shared" ref="G344:G348" si="9">F344*E344</f>
        <v>0</v>
      </c>
      <c r="H344" s="23"/>
      <c r="I344" s="24"/>
      <c r="J344" s="24"/>
      <c r="K344" s="11"/>
      <c r="L344" s="6"/>
      <c r="M344" s="11"/>
      <c r="N344" s="11"/>
    </row>
    <row r="345" spans="2:14" x14ac:dyDescent="0.2">
      <c r="B345" s="1"/>
      <c r="C345" s="1"/>
      <c r="D345" s="25"/>
      <c r="E345" s="25"/>
      <c r="F345" s="21"/>
      <c r="G345" s="26">
        <f t="shared" si="9"/>
        <v>0</v>
      </c>
      <c r="H345" s="23"/>
      <c r="I345" s="24"/>
      <c r="J345" s="24"/>
      <c r="K345" s="11"/>
      <c r="L345" s="6"/>
      <c r="M345" s="11"/>
      <c r="N345" s="11"/>
    </row>
    <row r="346" spans="2:14" x14ac:dyDescent="0.2">
      <c r="B346" s="1"/>
      <c r="C346" s="1"/>
      <c r="D346" s="25"/>
      <c r="E346" s="25"/>
      <c r="F346" s="21"/>
      <c r="G346" s="26">
        <f t="shared" si="9"/>
        <v>0</v>
      </c>
      <c r="H346" s="23"/>
      <c r="I346" s="24"/>
      <c r="J346" s="24"/>
      <c r="K346" s="11"/>
      <c r="L346" s="6"/>
      <c r="M346" s="11"/>
      <c r="N346" s="11"/>
    </row>
    <row r="347" spans="2:14" x14ac:dyDescent="0.2">
      <c r="B347" s="1"/>
      <c r="C347" s="1"/>
      <c r="D347" s="25"/>
      <c r="E347" s="25"/>
      <c r="F347" s="21"/>
      <c r="G347" s="26">
        <f t="shared" si="9"/>
        <v>0</v>
      </c>
      <c r="H347" s="23"/>
      <c r="I347" s="24"/>
      <c r="J347" s="24"/>
      <c r="K347" s="11"/>
      <c r="L347" s="6"/>
      <c r="M347" s="11"/>
      <c r="N347" s="11"/>
    </row>
    <row r="348" spans="2:14" x14ac:dyDescent="0.2">
      <c r="B348" s="1"/>
      <c r="C348" s="1"/>
      <c r="D348" s="25"/>
      <c r="E348" s="25"/>
      <c r="F348" s="21"/>
      <c r="G348" s="26">
        <f t="shared" si="9"/>
        <v>0</v>
      </c>
      <c r="H348" s="23"/>
      <c r="I348" s="24"/>
      <c r="J348" s="24"/>
      <c r="K348" s="11"/>
      <c r="L348" s="6"/>
      <c r="M348" s="11"/>
      <c r="N348" s="11"/>
    </row>
    <row r="349" spans="2:14" x14ac:dyDescent="0.2">
      <c r="G349" s="49" t="s">
        <v>11</v>
      </c>
      <c r="H349" s="50">
        <f>SUM(Tabela1[VALOR TOTAL])</f>
        <v>652236.6987902004</v>
      </c>
      <c r="I349" s="51"/>
      <c r="J349" s="51"/>
      <c r="K349" s="11"/>
      <c r="L349" s="6"/>
      <c r="M349" s="11"/>
      <c r="N349" s="11"/>
    </row>
    <row r="350" spans="2:14" x14ac:dyDescent="0.2">
      <c r="K350" s="11"/>
      <c r="L350" s="6"/>
      <c r="M350" s="11"/>
      <c r="N350" s="11"/>
    </row>
    <row r="351" spans="2:14" x14ac:dyDescent="0.2">
      <c r="K351" s="11"/>
      <c r="L351" s="6"/>
      <c r="M351" s="11"/>
      <c r="N351" s="11"/>
    </row>
    <row r="352" spans="2:14" x14ac:dyDescent="0.2">
      <c r="K352" s="11"/>
      <c r="L352" s="6"/>
      <c r="M352" s="11"/>
      <c r="N352" s="11"/>
    </row>
    <row r="353" spans="11:14" x14ac:dyDescent="0.2">
      <c r="K353" s="11"/>
      <c r="L353" s="6"/>
      <c r="M353" s="11"/>
      <c r="N353" s="11"/>
    </row>
    <row r="355" spans="11:14" ht="21" customHeight="1" x14ac:dyDescent="0.2"/>
  </sheetData>
  <dataConsolidate/>
  <dataValidations count="1">
    <dataValidation type="list" allowBlank="1" showInputMessage="1" showErrorMessage="1" sqref="B5:C348" xr:uid="{2402D47F-272B-7C4D-8D1D-5182D66FA8AD}">
      <formula1>#REF!</formula1>
    </dataValidation>
  </dataValidations>
  <hyperlinks>
    <hyperlink ref="J10" r:id="rId1" display="../../../../../../:b:/r/sites/eds/Dados/1 - EXPEDI%C3%87%C3%95ES - OPERANDO NA AMAZ%C3%94NIA/57 - Xavantes/3 - Financeiro/Comprovantes/Acomoda%C3%A7%C3%A3o/01.10.2025 - TAWFIQS HOTEL NF.36526  $ 928,00.pdf?csf=1&amp;web=1&amp;e=AviDhu" xr:uid="{40CF1065-D60F-4C3E-8633-9D5360BC0FDE}"/>
    <hyperlink ref="J25" r:id="rId2" display="../../../../../../:b:/r/sites/eds/Dados/1 - EXPEDI%C3%87%C3%95ES - OPERANDO NA AMAZ%C3%94NIA/57 - Xavantes/3 - Financeiro/Comprovantes/Acomoda%C3%A7%C3%A3o/06.10.2025 - HOTEL E RESTAURANTE SILVA  $ 260,00.pdf?csf=1&amp;web=1&amp;e=amZTO5" xr:uid="{53D43CC9-141C-4BDE-ACD6-4553AC4E7EDE}"/>
    <hyperlink ref="J20" r:id="rId3" display="../../../../../../:b:/r/sites/eds/Dados/1 - EXPEDI%C3%87%C3%95ES - OPERANDO NA AMAZ%C3%94NIA/57 - Xavantes/3 - Financeiro/Comprovantes/Acomoda%C3%A7%C3%A3o/03.10.2025 - FLY HOTEL  $ 170,00.pdf?csf=1&amp;web=1&amp;e=DsPum0" xr:uid="{E9A7E436-4BD5-4015-8B12-1742E5D03DE5}"/>
    <hyperlink ref="J35" r:id="rId4" display="../../../../../../:b:/r/sites/eds/Dados/1 - EXPEDI%C3%87%C3%95ES - OPERANDO NA AMAZ%C3%94NIA/57 - Xavantes/3 - Financeiro/Comprovantes/Acomoda%C3%A7%C3%A3o/07.10.2025 - TAWFIQS HOTEL NF.36527  $ 157,00.pdf?csf=1&amp;web=1&amp;e=uAgyfp" xr:uid="{A00CE9BA-8B45-43D1-8869-4113D810B79A}"/>
    <hyperlink ref="J78" r:id="rId5" display="../../../../../../:b:/r/sites/eds/Dados/1 - EXPEDI%C3%87%C3%95ES - OPERANDO NA AMAZ%C3%94NIA/57 - Xavantes/3 - Financeiro/Comprovantes/Acomoda%C3%A7%C3%A3o/07.11.2025 - FLY HOTEL  NF.15196  $ 210,00.pdf?csf=1&amp;web=1&amp;e=zuguDt" xr:uid="{E11B6CC9-25B1-427C-98AC-60375EF7AA98}"/>
    <hyperlink ref="J81" r:id="rId6" display="../../../../../../:b:/r/sites/eds/Dados/1 - EXPEDI%C3%87%C3%95ES - OPERANDO NA AMAZ%C3%94NIA/57 - Xavantes/3 - Financeiro/Comprovantes/Acomoda%C3%A7%C3%A3o/07.11.2025 - TAWFIQS HOTEL NF.36984  $ 610,00.pdf?csf=1&amp;web=1&amp;e=MWUqbm" xr:uid="{997E8B4E-E771-4DED-A1AA-E0E342235AE9}"/>
    <hyperlink ref="J100" r:id="rId7" display="../../../../../../:b:/r/sites/eds/Dados/1 - EXPEDI%C3%87%C3%95ES - OPERANDO NA AMAZ%C3%94NIA/57 - Xavantes/3 - Financeiro/Comprovantes/Acomoda%C3%A7%C3%A3o/11.11.2025 - TAWFIQS HOTEL NF.36861  $ 610,00.pdf?csf=1&amp;web=1&amp;e=ZBThSh" xr:uid="{E6BA7AF8-49D8-48C8-A938-D69E66D63765}"/>
    <hyperlink ref="J101" r:id="rId8" display="../../../../../../:b:/r/sites/eds/Dados/1 - EXPEDI%C3%87%C3%95ES - OPERANDO NA AMAZ%C3%94NIA/57 - Xavantes/3 - Financeiro/Comprovantes/Acomoda%C3%A7%C3%A3o/11.11.2025 - TAWFIQS HOTEL NF.36862  $ 610,00.pdf?csf=1&amp;web=1&amp;e=HRoteN" xr:uid="{C2385CB3-D6AC-4127-B42E-D11634F42B8E}"/>
    <hyperlink ref="J111" r:id="rId9" display="../../../../../../:b:/r/sites/eds/Dados/1 - EXPEDI%C3%87%C3%95ES - OPERANDO NA AMAZ%C3%94NIA/57 - Xavantes/3 - Financeiro/Comprovantes/Acomoda%C3%A7%C3%A3o/12.11.2025 - SERRA AZUL PLAZA HOTEL  NF.40456  $  3.041,00.pdf?csf=1&amp;web=1&amp;e=HeNPMh" xr:uid="{71215913-C50C-4BCF-B2AC-8B99C65DB8B0}"/>
    <hyperlink ref="J112" r:id="rId10" display="../../../../../../:b:/r/sites/eds/Dados/1 - EXPEDI%C3%87%C3%95ES - OPERANDO NA AMAZ%C3%94NIA/57 - Xavantes/3 - Financeiro/Comprovantes/Acomoda%C3%A7%C3%A3o/12.11.2025 - TAWFIQS HOTEL NF.36889  $ 2.670,00.pdf?csf=1&amp;web=1&amp;e=KXTBKx" xr:uid="{13C34112-ED14-48AB-B623-38570089FBBF}"/>
    <hyperlink ref="J146" r:id="rId11" display="../../../../../../:b:/r/sites/eds/Dados/1 - EXPEDI%C3%87%C3%95ES - OPERANDO NA AMAZ%C3%94NIA/57 - Xavantes/3 - Financeiro/Comprovantes/Acomoda%C3%A7%C3%A3o/14.11.2025 - TAWFIQ PALACE HOTEL  NF.36885  $ 302,00.pdf?csf=1&amp;web=1&amp;e=BHhOZn" xr:uid="{A388802C-3825-429B-8F5D-A1C0DED9A8EB}"/>
    <hyperlink ref="J140" r:id="rId12" display="../../../../../../:b:/r/sites/eds/Dados/1 - EXPEDI%C3%87%C3%95ES - OPERANDO NA AMAZ%C3%94NIA/57 - Xavantes/3 - Financeiro/Comprovantes/Acomoda%C3%A7%C3%A3o/14.11.2025 - TAWFIQ PALACE HOTEL  NF.36890  $ 660,00.pdf?csf=1&amp;web=1&amp;e=sf8L2T" xr:uid="{09D163FE-37A8-43F8-A097-DDE1CC405584}"/>
    <hyperlink ref="J174" r:id="rId13" display="../../../../../../:b:/r/sites/eds/Dados/1 - EXPEDI%C3%87%C3%95ES - OPERANDO NA AMAZ%C3%94NIA/57 - Xavantes/3 - Financeiro/Comprovantes/Acomoda%C3%A7%C3%A3o/19.11.2025 - NOVARES HOTEL  $ 1.044,00.pdf?csf=1&amp;web=1&amp;e=5CuiBF" xr:uid="{748516B1-DAC1-440A-A31E-5B4B96883961}"/>
    <hyperlink ref="J169" r:id="rId14" display="../../../../../../:b:/r/sites/eds/Dados/1 - EXPEDI%C3%87%C3%95ES - OPERANDO NA AMAZ%C3%94NIA/57 - Xavantes/3 - Financeiro/Comprovantes/Acomoda%C3%A7%C3%A3o/19.11.2025 - SERRA AZUL PLAZA HOTEL  NF.40456  $  1.646,00.pdf?csf=1&amp;web=1&amp;e=L6LqNF" xr:uid="{94B2D75B-6B51-4CF7-81DE-FC2D8EA330A7}"/>
    <hyperlink ref="J177" r:id="rId15" display="../../../../../../:b:/r/sites/eds/Dados/1 - EXPEDI%C3%87%C3%95ES - OPERANDO NA AMAZ%C3%94NIA/57 - Xavantes/3 - Financeiro/Comprovantes/Acomoda%C3%A7%C3%A3o/21.11.2025 - SERRA AZUL PLAZA HOTEL  NF.40512  $ 495,00.pdf?csf=1&amp;web=1&amp;e=hWBZiy" xr:uid="{88C006AC-25A5-4412-93B4-F5B06BF4286D}"/>
    <hyperlink ref="J8" r:id="rId16" display="../../../../../../:b:/r/sites/eds/Dados/1 - EXPEDI%C3%87%C3%95ES - OPERANDO NA AMAZ%C3%94NIA/57 - Xavantes/3 - Financeiro/Comprovantes/Acomoda%C3%A7%C3%A3o/23.09.2025 - TAWFIQS HOTEL NF.36525  $ 1.001,00.pdf?csf=1&amp;web=1&amp;e=7eM9w6" xr:uid="{21036B25-A5D7-4BB2-A9F7-AA6DA41FF6FD}"/>
    <hyperlink ref="J269" r:id="rId17" display="../../../../../../:b:/r/sites/eds/Dados/1 - EXPEDI%C3%87%C3%95ES - OPERANDO NA AMAZ%C3%94NIA/57 - Xavantes/3 - Financeiro/Comprovantes/Acomoda%C3%A7%C3%A3o/27.11.2025 - RELATORIO DESPESAS - FLAVIO DA SILVA PIGNATI  $ 7.662,63.pdf?csf=1&amp;web=1&amp;e=pkvkXP" xr:uid="{2FBCC31F-DC7E-4B7C-95F4-C4B4DD0A3A65}"/>
    <hyperlink ref="J280" r:id="rId18" display="../../../../../../:b:/r/sites/eds/Dados/1 - EXPEDI%C3%87%C3%95ES - OPERANDO NA AMAZ%C3%94NIA/57 - Xavantes/3 - Financeiro/Comprovantes/Acomoda%C3%A7%C3%A3o/27.11.2025 - RELATORIO DESPESAS - FLAVIO DA SILVA PIGNATI  $ 7.662,63.pdf?csf=1&amp;web=1&amp;e=pkvkXP" xr:uid="{F033F34F-7E2E-487B-B610-92A37C7DF0C4}"/>
    <hyperlink ref="J13" r:id="rId19" display="../../../../../../:b:/r/sites/eds/Dados/1 - EXPEDI%C3%87%C3%95ES - OPERANDO NA AMAZ%C3%94NIA/57 - Xavantes/3 - Financeiro/Comprovantes/Alimenta%C3%A7%C3%A3o/01.10.2025 - ALIMENTA%C3%87%C3%83O    $ 167,50.pdf?csf=1&amp;web=1&amp;e=9bAEwP" xr:uid="{6DC69E10-BCCB-4E31-8A9E-60D3B48D6BF7}"/>
    <hyperlink ref="J16" r:id="rId20" display="../../../../../../:b:/r/sites/eds/Dados/1 - EXPEDI%C3%87%C3%95ES - OPERANDO NA AMAZ%C3%94NIA/57 - Xavantes/3 - Financeiro/Comprovantes/Alimenta%C3%A7%C3%A3o/01.10.2025 - ALIMENTA%C3%87%C3%83O  $ 40,48.pdf?csf=1&amp;web=1&amp;e=WcLVD8" xr:uid="{3EABD053-D1EC-4F88-AB9E-056B10F62A17}"/>
    <hyperlink ref="J11" r:id="rId21" display="../../../../../../:b:/r/sites/eds/Dados/1 - EXPEDI%C3%87%C3%95ES - OPERANDO NA AMAZ%C3%94NIA/57 - Xavantes/3 - Financeiro/Comprovantes/Alimenta%C3%A7%C3%A3o/01.10.2025 - ALIMENTA%C3%87%C3%83O  $ 95,26.pdf?csf=1&amp;web=1&amp;e=QKN6YG" xr:uid="{30A3AAF0-6DAC-4A97-ADF8-B7EBD62E8B1A}"/>
    <hyperlink ref="J15" r:id="rId22" display="../../../../../../:b:/r/sites/eds/Dados/1 - EXPEDI%C3%87%C3%95ES - OPERANDO NA AMAZ%C3%94NIA/57 - Xavantes/3 - Financeiro/Comprovantes/Alimenta%C3%A7%C3%A3o/01.10.2025 - CHURRASCARIA O PANELAO  $ 190,00.pdf?csf=1&amp;web=1&amp;e=SWtFQc" xr:uid="{51555E06-535E-4DB2-A9F2-1F93E66E883A}"/>
    <hyperlink ref="J12" r:id="rId23" display="../../../../../../:b:/r/sites/eds/Dados/1 - EXPEDI%C3%87%C3%95ES - OPERANDO NA AMAZ%C3%94NIA/57 - Xavantes/3 - Financeiro/Comprovantes/Alimenta%C3%A7%C3%A3o/01.10.2025 - CPQ AEROPORTO  $ 47,00.pdf?csf=1&amp;web=1&amp;e=dV5e4m" xr:uid="{E32A8E95-CE7B-485B-80B9-0C24C8872171}"/>
    <hyperlink ref="J14" r:id="rId24" display="../../../../../../:b:/r/sites/eds/Dados/1 - EXPEDI%C3%87%C3%95ES - OPERANDO NA AMAZ%C3%94NIA/57 - Xavantes/3 - Financeiro/Comprovantes/Alimenta%C3%A7%C3%A3o/01.10.2025 - FL EMPREEND COM  $ 59,00.pdf?csf=1&amp;web=1&amp;e=NJyL2s" xr:uid="{C739112A-042A-463A-8408-0D301F144A38}"/>
    <hyperlink ref="J24" r:id="rId25" display="../../../../../../:b:/r/sites/eds/Dados/1 - EXPEDI%C3%87%C3%95ES - OPERANDO NA AMAZ%C3%94NIA/57 - Xavantes/3 - Financeiro/Comprovantes/Alimenta%C3%A7%C3%A3o/03.10.2025 - FL EMPREEND COM $ 46,00.pdf?csf=1&amp;web=1&amp;e=ialUJy" xr:uid="{38E458F2-9CD7-4DDA-9E48-B15D69BC7910}"/>
    <hyperlink ref="J19" r:id="rId26" display="../../../../../../:b:/r/sites/eds/Dados/1 - EXPEDI%C3%87%C3%95ES - OPERANDO NA AMAZ%C3%94NIA/57 - Xavantes/3 - Financeiro/Comprovantes/Alimenta%C3%A7%C3%A3o/03.10.2025 - TAWFIQS HOTEL NFs 17030 E 17031  $ 59,00.pdf?csf=1&amp;web=1&amp;e=Thl53R" xr:uid="{FDB38F86-1992-4F7E-B761-5284E50CC954}"/>
    <hyperlink ref="J56" r:id="rId27" display="../../../../../../:b:/r/sites/eds/Dados/1 - EXPEDI%C3%87%C3%95ES - OPERANDO NA AMAZ%C3%94NIA/57 - Xavantes/3 - Financeiro/Comprovantes/Alimenta%C3%A7%C3%A3o/03.11.2025 - VITS RESTAURANTE  $ 133,00.pdf?csf=1&amp;web=1&amp;e=NV4xqt" xr:uid="{8F6BFC1D-952F-45A8-9FD4-38842FDF03E9}"/>
    <hyperlink ref="J28" r:id="rId28" display="../../../../../../:b:/r/sites/eds/Dados/1 - EXPEDI%C3%87%C3%95ES - OPERANDO NA AMAZ%C3%94NIA/57 - Xavantes/3 - Financeiro/Comprovantes/Alimenta%C3%A7%C3%A3o/04.10.2025 - FL EMPREEND COM  $ 25,00.pdf?csf=1&amp;web=1&amp;e=AZXxHY" xr:uid="{2FCEDA4C-724B-4809-816E-C7A23F0692BD}"/>
    <hyperlink ref="J58" r:id="rId29" display="../../../../../../:b:/r/sites/eds/Dados/1 - EXPEDI%C3%87%C3%95ES - OPERANDO NA AMAZ%C3%94NIA/57 - Xavantes/3 - Financeiro/Comprovantes/Alimenta%C3%A7%C3%A3o/04.11.2025 - VITS RESTAURANTE  $ 23,00.pdf?csf=1&amp;web=1&amp;e=vyiGSG" xr:uid="{A3156680-82DF-4DDA-9C5B-1EA4B02D68B8}"/>
    <hyperlink ref="J65" r:id="rId30" display="../../../../../../:b:/r/sites/eds/Dados/1 - EXPEDI%C3%87%C3%95ES - OPERANDO NA AMAZ%C3%94NIA/57 - Xavantes/3 - Financeiro/Comprovantes/Alimenta%C3%A7%C3%A3o/05.11.2025 - RESTAURANTE  $  83,20.pdf?csf=1&amp;web=1&amp;e=SLZU1p" xr:uid="{61E4610D-6CF5-4C73-920B-CBF96A24D635}"/>
    <hyperlink ref="J31" r:id="rId31" display="../../../../../../:b:/r/sites/eds/Dados/1 - EXPEDI%C3%87%C3%95ES - OPERANDO NA AMAZ%C3%94NIA/57 - Xavantes/3 - Financeiro/Comprovantes/Alimenta%C3%A7%C3%A3o/06.10.2025 - 3 REFEI%C3%87%C3%95ES  $ 117,60.pdf?csf=1&amp;web=1&amp;e=ukFvMo" xr:uid="{038C8706-5A9D-4AE2-B82B-84D0A7E9B3B5}"/>
    <hyperlink ref="J30" r:id="rId32" display="../../../../../../:b:/r/sites/eds/Dados/1 - EXPEDI%C3%87%C3%95ES - OPERANDO NA AMAZ%C3%94NIA/57 - Xavantes/3 - Financeiro/Comprovantes/Alimenta%C3%A7%C3%A3o/06.10.2025 - AGUA MINERAL  $ 15,96.pdf?csf=1&amp;web=1&amp;e=yCggB6" xr:uid="{09C82FC5-7A05-4C42-8EC6-A72B563D7B55}"/>
    <hyperlink ref="J33" r:id="rId33" display="../../../../../../:b:/r/sites/eds/Dados/1 - EXPEDI%C3%87%C3%95ES - OPERANDO NA AMAZ%C3%94NIA/57 - Xavantes/3 - Financeiro/Comprovantes/Alimenta%C3%A7%C3%A3o/06.10.2025 - ALIMENTA%C3%87%C3%83O  $ 191,58.pdf?csf=1&amp;web=1&amp;e=LS4gCv" xr:uid="{DE3315AB-DE2B-4055-A024-A9416B60F41A}"/>
    <hyperlink ref="J27" r:id="rId34" display="../../../../../../:b:/r/sites/eds/Dados/1 - EXPEDI%C3%87%C3%95ES - OPERANDO NA AMAZ%C3%94NIA/57 - Xavantes/3 - Financeiro/Comprovantes/Alimenta%C3%A7%C3%A3o/06.10.2025 - ALIMENTA%C3%87%C3%83O  $ 30,00.pdf?csf=1&amp;web=1&amp;e=s1Y0Im" xr:uid="{46E35A5F-3CC7-45B8-BF8B-F7D0382E5CE9}"/>
    <hyperlink ref="J32" r:id="rId35" display="../../../../../../:b:/r/sites/eds/Dados/1 - EXPEDI%C3%87%C3%95ES - OPERANDO NA AMAZ%C3%94NIA/57 - Xavantes/3 - Financeiro/Comprovantes/Alimenta%C3%A7%C3%A3o/06.10.2025 - ALIMENTA%C3%87%C3%83O  $ 35,90.pdf?csf=1&amp;web=1&amp;e=G2zyIj" xr:uid="{7C27F954-27B0-4E7F-BFB7-1373E43DB680}"/>
    <hyperlink ref="J29" r:id="rId36" display="../../../../../../:b:/r/sites/eds/Dados/1 - EXPEDI%C3%87%C3%95ES - OPERANDO NA AMAZ%C3%94NIA/57 - Xavantes/3 - Financeiro/Comprovantes/Alimenta%C3%A7%C3%A3o/06.10.2025 - REFEI%C3%87%C3%95ES  $ 119,00.pdf?csf=1&amp;web=1&amp;e=FzgcSx" xr:uid="{455563E6-7343-4029-BB6E-EA859039F4AE}"/>
    <hyperlink ref="J71" r:id="rId37" display="../../../../../../:b:/r/sites/eds/Dados/1 - EXPEDI%C3%87%C3%95ES - OPERANDO NA AMAZ%C3%94NIA/57 - Xavantes/3 - Financeiro/Comprovantes/Alimenta%C3%A7%C3%A3o/06.11.2025 - ALIMENTA%C3%87%C3%83O VOLUNTARIOS  $ 87,00.pdf?csf=1&amp;web=1&amp;e=OcAOvA" xr:uid="{E40CFD12-542C-4B93-AFFF-AA130D068B31}"/>
    <hyperlink ref="J36" r:id="rId38" display="../../../../../../:b:/r/sites/eds/Dados/1 - EXPEDI%C3%87%C3%95ES - OPERANDO NA AMAZ%C3%94NIA/57 - Xavantes/3 - Financeiro/Comprovantes/Alimenta%C3%A7%C3%A3o/07.10.2025 - ALIMENTA%C3%87%C3%83O  $ 216,66.pdf?csf=1&amp;web=1&amp;e=xmbnYv" xr:uid="{66004B96-089C-428E-A271-F0876710A916}"/>
    <hyperlink ref="J37" r:id="rId39" display="../../../../../../:b:/r/sites/eds/Dados/1 - EXPEDI%C3%87%C3%95ES - OPERANDO NA AMAZ%C3%94NIA/57 - Xavantes/3 - Financeiro/Comprovantes/Alimenta%C3%A7%C3%A3o/07.10.2025 - ALIMENTA%C3%87%C3%83O  $ 40,00.pdf?csf=1&amp;web=1&amp;e=e7jsPB" xr:uid="{FED5A943-A3BD-4588-968B-A30179FF31CF}"/>
    <hyperlink ref="J82" r:id="rId40" display="../../../../../../:b:/r/sites/eds/Dados/1 - EXPEDI%C3%87%C3%95ES - OPERANDO NA AMAZ%C3%94NIA/57 - Xavantes/3 - Financeiro/Comprovantes/Alimenta%C3%A7%C3%A3o/07.11.2025 - ALIMENTA%C3%87%C3%83O VOLUNT%C3%81RIOS  $ 208,70.pdf?csf=1&amp;web=1&amp;e=44JmNX" xr:uid="{CD83C454-2623-45FD-8CDA-5120C4AB68A2}"/>
    <hyperlink ref="J87" r:id="rId41" display="../../../../../../:b:/r/sites/eds/Dados/1 - EXPEDI%C3%87%C3%95ES - OPERANDO NA AMAZ%C3%94NIA/57 - Xavantes/3 - Financeiro/Comprovantes/Alimenta%C3%A7%C3%A3o/10.11.2025 - ALIMENTA%C3%87%C3%83O VOLUNTARIOS  $ 170,83.pdf?csf=1&amp;web=1&amp;e=rtuGEm" xr:uid="{DBA85957-85F1-4B27-8BD7-9CC5947735C9}"/>
    <hyperlink ref="J89" r:id="rId42" display="../../../../../../:b:/r/sites/eds/Dados/1 - EXPEDI%C3%87%C3%95ES - OPERANDO NA AMAZ%C3%94NIA/57 - Xavantes/3 - Financeiro/Comprovantes/Alimenta%C3%A7%C3%A3o/10.11.2025 - ALIMENTA%C3%87%C3%83O VOLUNTARIOS  $ 175,00.pdf?csf=1&amp;web=1&amp;e=1ZB6jW" xr:uid="{BF5678EA-8CA8-4082-AD4C-466DC6134159}"/>
    <hyperlink ref="J88" r:id="rId43" display="../../../../../../:b:/r/sites/eds/Dados/1 - EXPEDI%C3%87%C3%95ES - OPERANDO NA AMAZ%C3%94NIA/57 - Xavantes/3 - Financeiro/Comprovantes/Alimenta%C3%A7%C3%A3o/10.11.2025 - ALIMENTA%C3%87%C3%83O VOLUNTARIOS  $ 30,00.pdf?csf=1&amp;web=1&amp;e=ue95FS" xr:uid="{20393298-0584-44CA-8C90-39CFAAF46F23}"/>
    <hyperlink ref="J90" r:id="rId44" display="../../../../../../:b:/r/sites/eds/Dados/1 - EXPEDI%C3%87%C3%95ES - OPERANDO NA AMAZ%C3%94NIA/57 - Xavantes/3 - Financeiro/Comprovantes/Alimenta%C3%A7%C3%A3o/10.11.2025 - CHURRASCARIA O PANELAO  NF.277131  $ 245,70.pdf?csf=1&amp;web=1&amp;e=nymmwK" xr:uid="{FB793D95-C237-4E31-B155-AC930B497E7D}"/>
    <hyperlink ref="J85" r:id="rId45" display="../../../../../../:b:/r/sites/eds/Dados/1 - EXPEDI%C3%87%C3%95ES - OPERANDO NA AMAZ%C3%94NIA/57 - Xavantes/3 - Financeiro/Comprovantes/Alimenta%C3%A7%C3%A3o/10.11.2025 - NILO SUPERMERCADO  NF.259066  $ 19.850,16.pdf?csf=1&amp;web=1&amp;e=kW4pHP" xr:uid="{686642D1-892A-4048-8F48-C2CC5971019C}"/>
    <hyperlink ref="J84" r:id="rId46" display="../../../../../../:b:/r/sites/eds/Dados/1 - EXPEDI%C3%87%C3%95ES - OPERANDO NA AMAZ%C3%94NIA/57 - Xavantes/3 - Financeiro/Comprovantes/Alimenta%C3%A7%C3%A3o/10.11.2025 - NILO SUPERMERCADO  NF.259083  $ 13.386,65.pdf?csf=1&amp;web=1&amp;e=FMeYZu" xr:uid="{92A1D282-9EDC-4597-B12D-975FE96502BA}"/>
    <hyperlink ref="J83" r:id="rId47" display="../../../../../../:b:/r/sites/eds/Dados/1 - EXPEDI%C3%87%C3%95ES - OPERANDO NA AMAZ%C3%94NIA/57 - Xavantes/3 - Financeiro/Comprovantes/Alimenta%C3%A7%C3%A3o/10.11.2025 - SUPER ARAGUAIA  NF.4035  $ 4.301,10.pdf?csf=1&amp;web=1&amp;e=EDUrfc" xr:uid="{F6C4089F-4926-407C-9695-DC4562BF0434}"/>
    <hyperlink ref="J103" r:id="rId48" display="../../../../../../:b:/r/sites/eds/Dados/1 - EXPEDI%C3%87%C3%95ES - OPERANDO NA AMAZ%C3%94NIA/57 - Xavantes/3 - Financeiro/Comprovantes/Alimenta%C3%A7%C3%A3o/11.11.2025 - A.B.PEREIRA  NF.7032  $ 107,00.pdf?csf=1&amp;web=1&amp;e=iMRFtl" xr:uid="{5DF5C966-B8B0-425B-9765-597CCD12C475}"/>
    <hyperlink ref="J105" r:id="rId49" display="../../../../../../:b:/r/sites/eds/Dados/1 - EXPEDI%C3%87%C3%95ES - OPERANDO NA AMAZ%C3%94NIA/57 - Xavantes/3 - Financeiro/Comprovantes/Alimenta%C3%A7%C3%A3o/11.11.2025 - CAPITAL SUPERMERCADO  NF.13519  $ 38,00.pdf?csf=1&amp;web=1&amp;e=NgMaVM" xr:uid="{77A9B837-6E58-431C-89E6-84C07203632D}"/>
    <hyperlink ref="J104" r:id="rId50" display="../../../../../../:b:/r/sites/eds/Dados/1 - EXPEDI%C3%87%C3%95ES - OPERANDO NA AMAZ%C3%94NIA/57 - Xavantes/3 - Financeiro/Comprovantes/Alimenta%C3%A7%C3%A3o/11.11.2025 - CHURRASCARIA O PANELAO  $ 278,69.pdf?csf=1&amp;web=1&amp;e=usSSZk" xr:uid="{CCD4FEBA-C42C-4ABA-BC1E-A2512A47B6AA}"/>
    <hyperlink ref="J98" r:id="rId51" display="../../../../../../:b:/r/sites/eds/Dados/1 - EXPEDI%C3%87%C3%95ES - OPERANDO NA AMAZ%C3%94NIA/57 - Xavantes/3 - Financeiro/Comprovantes/Alimenta%C3%A7%C3%A3o/11.11.2025 - NILO SUPERMERCADO  NF.259100  $ 4.664,78.pdf?csf=1&amp;web=1&amp;e=UdQpRG" xr:uid="{5B79267D-E8AF-46CD-970A-FABBEC35AAFB}"/>
    <hyperlink ref="J99" r:id="rId52" display="../../../../../../:b:/r/sites/eds/Dados/1 - EXPEDI%C3%87%C3%95ES - OPERANDO NA AMAZ%C3%94NIA/57 - Xavantes/3 - Financeiro/Comprovantes/Alimenta%C3%A7%C3%A3o/11.11.2025 - NILO SUPERMERCADO  NF.259142  $ 2.205,96.pdf?csf=1&amp;web=1&amp;e=ajl4SB" xr:uid="{EBD4B33E-8DD1-4D6B-ACA9-45A7589641CE}"/>
    <hyperlink ref="J118" r:id="rId53" display="../../../../../../:b:/r/sites/eds/Dados/1 - EXPEDI%C3%87%C3%95ES - OPERANDO NA AMAZ%C3%94NIA/57 - Xavantes/3 - Financeiro/Comprovantes/Alimenta%C3%A7%C3%A3o/12.11.2025 - TAWFIQS HOTEL NFs.17283 e 17284  $ 35,00.pdf?csf=1&amp;web=1&amp;e=d4rUh7" xr:uid="{5774E529-F4BA-4098-8064-9AC62E0C8F59}"/>
    <hyperlink ref="J124" r:id="rId54" display="../../../../../../:b:/r/sites/eds/Dados/1 - EXPEDI%C3%87%C3%95ES - OPERANDO NA AMAZ%C3%94NIA/57 - Xavantes/3 - Financeiro/Comprovantes/Alimenta%C3%A7%C3%A3o/13.11.2025 - NILO SUPERMERCADO  NF.259399  $ 10.152,76.pdf?csf=1&amp;web=1&amp;e=nwBaiu" xr:uid="{B135021C-778B-4F9D-9952-81B7AA2FF5A9}"/>
    <hyperlink ref="J130" r:id="rId55" display="../../../../../../:b:/r/sites/eds/Dados/1 - EXPEDI%C3%87%C3%95ES - OPERANDO NA AMAZ%C3%94NIA/57 - Xavantes/3 - Financeiro/Comprovantes/Alimenta%C3%A7%C3%A3o/13.11.2025 - T OLIVEIRA SALOMAO  NF.18912  $ 51,44.pdf?csf=1&amp;web=1&amp;e=805d2X" xr:uid="{EDB8F557-9B48-48D6-9F43-2749C9270490}"/>
    <hyperlink ref="J150" r:id="rId56" display="../../../../../../:b:/r/sites/eds/Dados/1 - EXPEDI%C3%87%C3%95ES - OPERANDO NA AMAZ%C3%94NIA/57 - Xavantes/3 - Financeiro/Comprovantes/Alimenta%C3%A7%C3%A3o/14.11.2025 - A B PEREIRA  NF.7042  $ 68,00.pdf?csf=1&amp;web=1&amp;e=AF2x1g" xr:uid="{0DD0AE02-3D34-47A1-83EA-6643D2AB2235}"/>
    <hyperlink ref="J148" r:id="rId57" display="../../../../../../:b:/r/sites/eds/Dados/1 - EXPEDI%C3%87%C3%95ES - OPERANDO NA AMAZ%C3%94NIA/57 - Xavantes/3 - Financeiro/Comprovantes/Alimenta%C3%A7%C3%A3o/14.11.2025 - CHURRASCARIA O PANELAO  NF.277461  $ 126,46.pdf?csf=1&amp;web=1&amp;e=VQla5G" xr:uid="{2EC2A939-F871-47DB-B4BC-D575EE10910C}"/>
    <hyperlink ref="J147" r:id="rId58" display="../../../../../../:b:/r/sites/eds/Dados/1 - EXPEDI%C3%87%C3%95ES - OPERANDO NA AMAZ%C3%94NIA/57 - Xavantes/3 - Financeiro/Comprovantes/Alimenta%C3%A7%C3%A3o/14.11.2025 - LANCHONETE CHURRASCARIA  $ 73,00.pdf?csf=1&amp;web=1&amp;e=848eGL" xr:uid="{A49D28FA-257C-4FEB-88E2-0827741E1E30}"/>
    <hyperlink ref="J149" r:id="rId59" display="../../../../../../:b:/r/sites/eds/Dados/1 - EXPEDI%C3%87%C3%95ES - OPERANDO NA AMAZ%C3%94NIA/57 - Xavantes/3 - Financeiro/Comprovantes/Alimenta%C3%A7%C3%A3o/14.11.2025 - LANCHONETE CLARA  $ 94,90.pdf?csf=1&amp;web=1&amp;e=9O7mgU" xr:uid="{27DF91EA-E14B-4474-899B-5B597C2918AB}"/>
    <hyperlink ref="J138" r:id="rId60" display="../../../../../../:b:/r/sites/eds/Dados/1 - EXPEDI%C3%87%C3%95ES - OPERANDO NA AMAZ%C3%94NIA/57 - Xavantes/3 - Financeiro/Comprovantes/Alimenta%C3%A7%C3%A3o/14.11.2025 - NILO SUPERMERCADO  NF.259492   $ 10.237,02.pdf?csf=1&amp;web=1&amp;e=uflt9E" xr:uid="{5B6D921A-7C61-43BB-A146-6063FEA69E0F}"/>
    <hyperlink ref="J153" r:id="rId61" display="../../../../../../:b:/r/sites/eds/Dados/1 - EXPEDI%C3%87%C3%95ES - OPERANDO NA AMAZ%C3%94NIA/57 - Xavantes/3 - Financeiro/Comprovantes/Alimenta%C3%A7%C3%A3o/15.11.2025 - ORISMAR PEREIRA DA SILVA  $  5.760,00.pdf?csf=1&amp;web=1&amp;e=CMOQuC" xr:uid="{596D6974-F87D-4AB5-A7F9-271F7C1D6BD2}"/>
    <hyperlink ref="J48" r:id="rId62" display="../../../../../../:b:/r/sites/eds/Dados/1 - EXPEDI%C3%87%C3%95ES - OPERANDO NA AMAZ%C3%94NIA/57 - Xavantes/3 - Financeiro/Comprovantes/Alimenta%C3%A7%C3%A3o/16.10.2025 - RELATORIO DESPESAS - GENARIO KANASHIRO  $ 595,29.pdf?csf=1&amp;web=1&amp;e=jMbUoe" xr:uid="{34E161ED-7A64-45DD-A0FC-9CA718AFBEB6}"/>
    <hyperlink ref="J154" r:id="rId63" display="../../../../../../:b:/r/sites/eds/Dados/1 - EXPEDI%C3%87%C3%95ES - OPERANDO NA AMAZ%C3%94NIA/57 - Xavantes/3 - Financeiro/Comprovantes/Alimenta%C3%A7%C3%A3o/16.11.2025 - NILO SUPERMERCADO  NF.259640   $ 161,80.pdf?csf=1&amp;web=1&amp;e=4PCcz5" xr:uid="{4C26AFB6-BCB4-4B52-9206-CE292C90EC63}"/>
    <hyperlink ref="J156" r:id="rId64" display="../../../../../../:b:/r/sites/eds/Dados/1 - EXPEDI%C3%87%C3%95ES - OPERANDO NA AMAZ%C3%94NIA/57 - Xavantes/3 - Financeiro/Comprovantes/Alimenta%C3%A7%C3%A3o/17.11.2025 - NILO SUPERMERCADO  NF.259785   $ 5.227,96.pdf?csf=1&amp;web=1&amp;e=5PKitQ" xr:uid="{EF661883-D543-4664-B186-788A0FDF9254}"/>
    <hyperlink ref="J157" r:id="rId65" display="../../../../../../:b:/r/sites/eds/Dados/1 - EXPEDI%C3%87%C3%95ES - OPERANDO NA AMAZ%C3%94NIA/57 - Xavantes/3 - Financeiro/Comprovantes/Alimenta%C3%A7%C3%A3o/17.11.2025 - NILO SUPERMERCADO  NF.259800   $ 6.004,23.pdf?csf=1&amp;web=1&amp;e=bZDB88" xr:uid="{C039BADB-4214-4085-865F-0C7F88F64EA2}"/>
    <hyperlink ref="J155" r:id="rId66" display="../../../../../../:b:/r/sites/eds/Dados/1 - EXPEDI%C3%87%C3%95ES - OPERANDO NA AMAZ%C3%94NIA/57 - Xavantes/3 - Financeiro/Comprovantes/Alimenta%C3%A7%C3%A3o/17.11.2025 - NILO SUPERMERCADO  NF.79355  $ 309,50.pdf?csf=1&amp;web=1&amp;e=3jrgeS" xr:uid="{6B302C01-CB5E-4C9F-B625-3B2ECDD8FDD7}"/>
    <hyperlink ref="J191" r:id="rId67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33900966-2517-401E-8596-380AEB8F07F2}"/>
    <hyperlink ref="J192" r:id="rId68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C7E610EB-7997-48A9-A734-19E4EDC0E112}"/>
    <hyperlink ref="J193" r:id="rId69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59FCC028-B7DD-4196-B0E3-A008C25C8C83}"/>
    <hyperlink ref="J194" r:id="rId70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CD18C730-C3C9-4F3C-9018-85585D282DBB}"/>
    <hyperlink ref="J195" r:id="rId71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34BABD03-F214-4AE3-8BC8-04662F3EC0E8}"/>
    <hyperlink ref="J196" r:id="rId72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B43D5FF4-46F0-4617-94E6-566227E1242A}"/>
    <hyperlink ref="J197" r:id="rId73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1CA8CB4D-1284-49CE-81EE-E79BCEBB0A88}"/>
    <hyperlink ref="J198" r:id="rId74" display="../../../../../../:b:/r/sites/eds/Dados/1 - EXPEDI%C3%87%C3%95ES - OPERANDO NA AMAZ%C3%94NIA/57 - Xavantes/3 - Financeiro/Comprovantes/Alimenta%C3%A7%C3%A3o/25.11.2025 - RELATORIO DESPESAS - ANA MARIA DE PAULA ALVES $ 11.696,65.pdf?csf=1&amp;web=1&amp;e=Inaumf" xr:uid="{A8F600A5-86B2-464D-A3D7-D6EC4C59D6DE}"/>
    <hyperlink ref="J199" r:id="rId75" display="../../../../../../:b:/r/sites/eds/Dados/1 - EXPEDI%C3%87%C3%95ES - OPERANDO NA AMAZ%C3%94NIA/57 - Xavantes/3 - Financeiro/Comprovantes/Alimenta%C3%A7%C3%A3o/25.11.2025 - RELATORIO DESPESAS 2 - ANA MARIA DE PAULA ALVES $ 4.323,67.pdf?csf=1&amp;web=1&amp;e=Df0mbH" xr:uid="{CBFF7B74-FB8D-428B-B9F5-DC206DC65DF3}"/>
    <hyperlink ref="J200" r:id="rId76" display="../../../../../../:b:/r/sites/eds/Dados/1 - EXPEDI%C3%87%C3%95ES - OPERANDO NA AMAZ%C3%94NIA/57 - Xavantes/3 - Financeiro/Comprovantes/Alimenta%C3%A7%C3%A3o/25.11.2025 - RELATORIO DESPESAS 2 - ANA MARIA DE PAULA ALVES $ 4.323,67.pdf?csf=1&amp;web=1&amp;e=Df0mbH" xr:uid="{353B40FA-A6A8-4CEE-9656-2BB74B1D4403}"/>
    <hyperlink ref="J205" r:id="rId77" display="../../../../../../:b:/r/sites/eds/Dados/1 - EXPEDI%C3%87%C3%95ES - OPERANDO NA AMAZ%C3%94NIA/57 - Xavantes/3 - Financeiro/Comprovantes/Alimenta%C3%A7%C3%A3o/25.11.2025 - RELATORIO DESPESAS 2 - ANA MARIA DE PAULA ALVES $ 4.323,67.pdf?csf=1&amp;web=1&amp;e=Df0mbH" xr:uid="{EC687F45-0121-4309-BAD2-C6AC3135D6E2}"/>
    <hyperlink ref="J209" r:id="rId78" display="../../../../../../:b:/r/sites/eds/Dados/1 - EXPEDI%C3%87%C3%95ES - OPERANDO NA AMAZ%C3%94NIA/57 - Xavantes/3 - Financeiro/Comprovantes/Alimenta%C3%A7%C3%A3o/25.11.2025 - RELATORIO DESPESAS 2 - ANA MARIA DE PAULA ALVES $ 4.323,67.pdf?csf=1&amp;web=1&amp;e=Df0mbH" xr:uid="{53F6533E-5B7C-48C0-8615-585A695B0858}"/>
    <hyperlink ref="J190" r:id="rId79" display="../../../../../../:b:/r/sites/eds/Dados/1 - EXPEDI%C3%87%C3%95ES - OPERANDO NA AMAZ%C3%94NIA/57 - Xavantes/3 - Financeiro/Comprovantes/Alimenta%C3%A7%C3%A3o/25.11.2025 - RELATORIO DESPESAS 2 - ANA MARIA DE PAULA ALVES $ 4.323,67.pdf?csf=1&amp;web=1&amp;e=Df0mbH" xr:uid="{2F63F7F0-F07E-4598-87FB-435C899CA499}"/>
    <hyperlink ref="J261" r:id="rId80" display="../../../../../../:b:/r/sites/eds/Dados/1 - EXPEDI%C3%87%C3%95ES - OPERANDO NA AMAZ%C3%94NIA/57 - Xavantes/3 - Financeiro/Comprovantes/Alimenta%C3%A7%C3%A3o/27.11.2025 - RELATORIO DESPESAS - EDISON CALDAS  $ 1.178,16.pdf?csf=1&amp;web=1&amp;e=5MKWt0" xr:uid="{09C8F7D6-D14F-4881-9248-919EC9D47EB4}"/>
    <hyperlink ref="J263" r:id="rId81" display="../../../../../../:b:/r/sites/eds/Dados/1 - EXPEDI%C3%87%C3%95ES - OPERANDO NA AMAZ%C3%94NIA/57 - Xavantes/3 - Financeiro/Comprovantes/Alimenta%C3%A7%C3%A3o/27.11.2025 - RELATORIO DESPESAS - EDISON CALDAS  $ 1.178,16.pdf?csf=1&amp;web=1&amp;e=5MKWt0" xr:uid="{BEC3D0CC-52C0-4972-9EE3-FA27325C8674}"/>
    <hyperlink ref="J317" r:id="rId82" display="../../../../../../:b:/r/sites/eds/Dados/1 - EXPEDI%C3%87%C3%95ES - OPERANDO NA AMAZ%C3%94NIA/57 - Xavantes/3 - Financeiro/Comprovantes/Alimenta%C3%A7%C3%A3o/27.11.2025 - RELATORIO DESPESAS - EDISON CALDAS  $ 1.178,16.pdf?csf=1&amp;web=1&amp;e=5MKWt0" xr:uid="{C8F67F93-E476-42E8-8C28-146BC7E8CC25}"/>
    <hyperlink ref="J227" r:id="rId83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99D8B2AD-070A-4326-9D83-6DBBC1E22B06}"/>
    <hyperlink ref="J270" r:id="rId84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571271CB-B36A-4468-8501-CF25026BE7B2}"/>
    <hyperlink ref="J271" r:id="rId85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EEA0E3D1-4763-4DBD-A78D-CF432B58FFDE}"/>
    <hyperlink ref="J274" r:id="rId86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C22E978A-E101-40F0-B186-9F5174FB2FDF}"/>
    <hyperlink ref="J279" r:id="rId87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12D67D3E-8E57-4876-AEB6-F744C68D0CB5}"/>
    <hyperlink ref="J281" r:id="rId88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E570B263-D197-45C7-AAAF-CF47032AE140}"/>
    <hyperlink ref="J282" r:id="rId89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17080CC2-1418-4179-BFBA-B6651AE7E150}"/>
    <hyperlink ref="J284" r:id="rId90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FD9559DA-684E-4677-8784-AA3C294A03A3}"/>
    <hyperlink ref="J285" r:id="rId91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DADD63FB-4D8B-4C70-8C2A-CCB0213DC074}"/>
    <hyperlink ref="J286" r:id="rId92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66A0C680-F7BE-4DD8-A0B3-02A93770CD7B}"/>
    <hyperlink ref="J287" r:id="rId93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C56DBEA8-7454-4EA7-AC62-75E8A677F617}"/>
    <hyperlink ref="J288" r:id="rId94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626B02FD-4307-46E7-A935-64C28C7EC5A0}"/>
    <hyperlink ref="J289" r:id="rId95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60D127D6-4622-4C5D-BE61-651D8CF0B2F1}"/>
    <hyperlink ref="J290" r:id="rId96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5F4A5D85-CB1C-46BE-885E-3345AEA87D15}"/>
    <hyperlink ref="J291" r:id="rId97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628C0844-D30F-4DED-9047-4D77ECC0B3DC}"/>
    <hyperlink ref="J292" r:id="rId98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2366ECEE-1AFB-48D7-BC0D-D715F381E824}"/>
    <hyperlink ref="J294" r:id="rId99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7689E6AE-113A-41C1-9044-F7D51B98DE3D}"/>
    <hyperlink ref="J295" r:id="rId100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F847A7C4-0F9C-4982-89A0-FB1C9F8AC376}"/>
    <hyperlink ref="J296" r:id="rId101" display="../../../../../../:b:/r/sites/eds/Dados/1 - EXPEDI%C3%87%C3%95ES - OPERANDO NA AMAZ%C3%94NIA/57 - Xavantes/3 - Financeiro/Comprovantes/Alimenta%C3%A7%C3%A3o/27.11.2025 - RELATORIO DESPESAS - FLAVIO DA SILVA PIGNATI  $ 7.662,63.pdf?csf=1&amp;web=1&amp;e=BUgklD" xr:uid="{EBF65335-C0FC-4531-85CC-07FED446269D}"/>
    <hyperlink ref="J240" r:id="rId102" display="../../../../../../:b:/r/sites/eds/Dados/1 - EXPEDI%C3%87%C3%95ES - OPERANDO NA AMAZ%C3%94NIA/57 - Xavantes/3 - Financeiro/Comprovantes/Alimenta%C3%A7%C3%A3o/27.11.2025 - RELATORIO DESPESAS - ROBERTA MURASAKI  $ 18.664,12.pdf?csf=1&amp;web=1&amp;e=uBAbSN" xr:uid="{AFB6BF14-FFDB-4BEB-ADC0-CACDF3E7AD5C}"/>
    <hyperlink ref="J241" r:id="rId103" display="../../../../../../:b:/r/sites/eds/Dados/1 - EXPEDI%C3%87%C3%95ES - OPERANDO NA AMAZ%C3%94NIA/57 - Xavantes/3 - Financeiro/Comprovantes/Alimenta%C3%A7%C3%A3o/27.11.2025 - RELATORIO DESPESAS - ROBERTA MURASAKI  $ 18.664,12.pdf?csf=1&amp;web=1&amp;e=uBAbSN" xr:uid="{D83DE9A3-36D3-4E53-A75C-DF1DD3828DB2}"/>
    <hyperlink ref="J242" r:id="rId104" display="../../../../../../:b:/r/sites/eds/Dados/1 - EXPEDI%C3%87%C3%95ES - OPERANDO NA AMAZ%C3%94NIA/57 - Xavantes/3 - Financeiro/Comprovantes/Alimenta%C3%A7%C3%A3o/27.11.2025 - RELATORIO DESPESAS - ROBERTA MURASAKI  $ 18.664,12.pdf?csf=1&amp;web=1&amp;e=uBAbSN" xr:uid="{40AAF544-F694-42BC-BF8A-1B3E54949C9B}"/>
    <hyperlink ref="J244" r:id="rId105" display="../../../../../../:b:/r/sites/eds/Dados/1 - EXPEDI%C3%87%C3%95ES - OPERANDO NA AMAZ%C3%94NIA/57 - Xavantes/3 - Financeiro/Comprovantes/Alimenta%C3%A7%C3%A3o/27.11.2025 - RELATORIO DESPESAS - ROBERTA MURASAKI  $ 18.664,12.pdf?csf=1&amp;web=1&amp;e=uBAbSN" xr:uid="{AE3AA518-02B1-471E-AAA5-99831ABFEF50}"/>
    <hyperlink ref="J245" r:id="rId106" display="../../../../../../:b:/r/sites/eds/Dados/1 - EXPEDI%C3%87%C3%95ES - OPERANDO NA AMAZ%C3%94NIA/57 - Xavantes/3 - Financeiro/Comprovantes/Alimenta%C3%A7%C3%A3o/27.11.2025 - RELATORIO DESPESAS - ROBERTA MURASAKI  $ 18.664,12.pdf?csf=1&amp;web=1&amp;e=uBAbSN" xr:uid="{AC380A0A-1049-4B50-BC0C-B62A18D5F768}"/>
    <hyperlink ref="J246" r:id="rId107" display="../../../../../../:b:/r/sites/eds/Dados/1 - EXPEDI%C3%87%C3%95ES - OPERANDO NA AMAZ%C3%94NIA/57 - Xavantes/3 - Financeiro/Comprovantes/Alimenta%C3%A7%C3%A3o/27.11.2025 - RELATORIO DESPESAS - ROBERTA MURASAKI  $ 18.664,12.pdf?csf=1&amp;web=1&amp;e=uBAbSN" xr:uid="{4AE7BFEE-20A3-49C5-A53C-21CF73F53147}"/>
    <hyperlink ref="J247" r:id="rId108" display="../../../../../../:b:/r/sites/eds/Dados/1 - EXPEDI%C3%87%C3%95ES - OPERANDO NA AMAZ%C3%94NIA/57 - Xavantes/3 - Financeiro/Comprovantes/Alimenta%C3%A7%C3%A3o/27.11.2025 - RELATORIO DESPESAS - ROBERTA MURASAKI  $ 18.664,12.pdf?csf=1&amp;web=1&amp;e=uBAbSN" xr:uid="{4067B4F3-616D-4FE2-B838-AEFF370F3259}"/>
    <hyperlink ref="J248" r:id="rId109" display="../../../../../../:b:/r/sites/eds/Dados/1 - EXPEDI%C3%87%C3%95ES - OPERANDO NA AMAZ%C3%94NIA/57 - Xavantes/3 - Financeiro/Comprovantes/Alimenta%C3%A7%C3%A3o/27.11.2025 - RELATORIO DESPESAS - ROBERTA MURASAKI  $ 18.664,12.pdf?csf=1&amp;web=1&amp;e=uBAbSN" xr:uid="{74A044F8-FD55-4EC0-B933-588AC0098057}"/>
    <hyperlink ref="J249" r:id="rId110" display="../../../../../../:b:/r/sites/eds/Dados/1 - EXPEDI%C3%87%C3%95ES - OPERANDO NA AMAZ%C3%94NIA/57 - Xavantes/3 - Financeiro/Comprovantes/Alimenta%C3%A7%C3%A3o/27.11.2025 - RELATORIO DESPESAS - ROBERTA MURASAKI  $ 18.664,12.pdf?csf=1&amp;web=1&amp;e=uBAbSN" xr:uid="{90D27669-224E-48E1-90CC-90F36A24B871}"/>
    <hyperlink ref="J259" r:id="rId111" display="../../../../../../:b:/r/sites/eds/Dados/1 - EXPEDI%C3%87%C3%95ES - OPERANDO NA AMAZ%C3%94NIA/57 - Xavantes/3 - Financeiro/Comprovantes/Alimenta%C3%A7%C3%A3o/27.11.2025 - RELATORIO DESPESAS - ROBERTA MURASAKI  $ 18.664,12.pdf?csf=1&amp;web=1&amp;e=uBAbSN" xr:uid="{91D71581-8786-4476-9C47-AF162CDAC53B}"/>
    <hyperlink ref="J51" r:id="rId112" display="../../../../../../:b:/r/sites/eds/Dados/1 - EXPEDI%C3%87%C3%95ES - OPERANDO NA AMAZ%C3%94NIA/57 - Xavantes/3 - Financeiro/Comprovantes/Alimenta%C3%A7%C3%A3o/28.10.2025 - ABRAAO GRILL - ALIMENTA%C3%87%C3%83O  $ 166,65.pdf?csf=1&amp;web=1&amp;e=5ggfFC" xr:uid="{5B8B8A5E-6E89-464A-A6C7-236BA32B7C58}"/>
    <hyperlink ref="J53" r:id="rId113" display="../../../../../../:b:/r/sites/eds/Dados/1 - EXPEDI%C3%87%C3%95ES - OPERANDO NA AMAZ%C3%94NIA/57 - Xavantes/3 - Financeiro/Comprovantes/Alimenta%C3%A7%C3%A3o/31.10.2025 - BAMBINI  NF.106172  $  206,66.pdf?csf=1&amp;web=1&amp;e=n6l36z" xr:uid="{BC8D1540-A14E-4022-8FC5-0F3B27A33F18}"/>
    <hyperlink ref="J70" r:id="rId114" display="../../../../../../:b:/r/sites/eds/Dados/1 - EXPEDI%C3%87%C3%95ES - OPERANDO NA AMAZ%C3%94NIA/57 - Xavantes/3 - Financeiro/Comprovantes/Combust%C3%ADvel/06.11.2025 - GIOVANNI BARONE  NF.79159  $ 150,00.pdf?csf=1&amp;web=1&amp;e=eS92W0" xr:uid="{EA425E49-D437-4D5D-912F-244F3F6A05B2}"/>
    <hyperlink ref="J69" r:id="rId115" display="../../../../../../:b:/r/sites/eds/Dados/1 - EXPEDI%C3%87%C3%95ES - OPERANDO NA AMAZ%C3%94NIA/57 - Xavantes/3 - Financeiro/Comprovantes/Combust%C3%ADvel/06.11.2025 - GLM AUTO SERVICE - COMBUSTIVEL KAIO  $ 150,00.pdf?csf=1&amp;web=1&amp;e=fwsE0h" xr:uid="{E1A86CE4-0F44-49A5-90E1-0DB6B37C1A18}"/>
    <hyperlink ref="J114" r:id="rId116" display="../../../../../../:b:/r/sites/eds/Dados/1 - EXPEDI%C3%87%C3%95ES - OPERANDO NA AMAZ%C3%94NIA/57 - Xavantes/3 - Financeiro/Comprovantes/Combust%C3%ADvel/12.11.2025 - AUTO POSTO DRACENA  NF.1021521  $ 374,36.pdf?csf=1&amp;web=1&amp;e=FqO867" xr:uid="{3AD5E176-B0D8-4FF8-B5FC-5D82609F3BFA}"/>
    <hyperlink ref="J115" r:id="rId117" display="../../../../../../:b:/r/sites/eds/Dados/1 - EXPEDI%C3%87%C3%95ES - OPERANDO NA AMAZ%C3%94NIA/57 - Xavantes/3 - Financeiro/Comprovantes/Combust%C3%ADvel/12.11.2025 - POSTO BARRIL  $ 165,70.pdf?csf=1&amp;web=1&amp;e=I5i65Z" xr:uid="{EE71FA79-B02D-4D10-AB1B-B89C16B8B616}"/>
    <hyperlink ref="J117" r:id="rId118" display="../../../../../../:b:/r/sites/eds/Dados/1 - EXPEDI%C3%87%C3%95ES - OPERANDO NA AMAZ%C3%94NIA/57 - Xavantes/3 - Financeiro/Comprovantes/Combust%C3%ADvel/12.11.2025 - POSTO TIGRAO RC  NF.45095  $ 255,04.pdf?csf=1&amp;web=1&amp;e=nBVtGp" xr:uid="{D5B33EAC-D943-4394-83C1-10C20259C10B}"/>
    <hyperlink ref="J127" r:id="rId119" display="../../../../../../:b:/r/sites/eds/Dados/1 - EXPEDI%C3%87%C3%95ES - OPERANDO NA AMAZ%C3%94NIA/57 - Xavantes/3 - Financeiro/Comprovantes/Combust%C3%ADvel/13.11.2025 - ALTO NOA VISTA - FALCAO PEREIRA NF.18847  $ 251,18.pdf?csf=1&amp;web=1&amp;e=HE75jZ" xr:uid="{C5CBCED0-CE84-4442-B4A1-F5B010804CD6}"/>
    <hyperlink ref="J126" r:id="rId120" display="../../../../../../:b:/r/sites/eds/Dados/1 - EXPEDI%C3%87%C3%95ES - OPERANDO NA AMAZ%C3%94NIA/57 - Xavantes/3 - Financeiro/Comprovantes/Combust%C3%ADvel/13.11.2025 - NOSSO POSO II  NF.12088  $ 249,66.pdf?csf=1&amp;web=1&amp;e=2BeQyz" xr:uid="{75232A7E-FEE5-41A2-8711-06ECA54D1455}"/>
    <hyperlink ref="J125" r:id="rId121" display="../../../../../../:b:/r/sites/eds/Dados/1 - EXPEDI%C3%87%C3%95ES - OPERANDO NA AMAZ%C3%94NIA/57 - Xavantes/3 - Financeiro/Comprovantes/Combust%C3%ADvel/13.11.2025 - ZAMPA AUTO POSTO  NF.87661  $ 1.000,00.pdf?csf=1&amp;web=1&amp;e=lDxEm1" xr:uid="{66C7419B-DC7A-45EB-A5BB-A99A75F9AB93}"/>
    <hyperlink ref="J141" r:id="rId122" display="../../../../../../:b:/r/sites/eds/Dados/1 - EXPEDI%C3%87%C3%95ES - OPERANDO NA AMAZ%C3%94NIA/57 - Xavantes/3 - Financeiro/Comprovantes/Combust%C3%ADvel/14.11.2025 - CLECIO DIAS DE MELO  $ 50,00.pdf?csf=1&amp;web=1&amp;e=0wotT2" xr:uid="{0FA9B44C-9648-4B34-BD40-42018ACB0AD2}"/>
    <hyperlink ref="J145" r:id="rId123" display="../../../../../../:b:/r/sites/eds/Dados/1 - EXPEDI%C3%87%C3%95ES - OPERANDO NA AMAZ%C3%94NIA/57 - Xavantes/3 - Financeiro/Comprovantes/Combust%C3%ADvel/14.11.2025 - POSTO TIGRAO  NF.90105  $ 1.377,50.pdf?csf=1&amp;web=1&amp;e=UFvPLK" xr:uid="{3DECC19E-DA4D-4A4D-9C95-B43BA4D31F39}"/>
    <hyperlink ref="J139" r:id="rId124" display="../../../../../../:b:/r/sites/eds/Dados/1 - EXPEDI%C3%87%C3%95ES - OPERANDO NA AMAZ%C3%94NIA/57 - Xavantes/3 - Financeiro/Comprovantes/Combust%C3%ADvel/14.11.2025 - POSTOS DUME  NF.3046  $ 413,53.pdf?csf=1&amp;web=1&amp;e=fmg4bw" xr:uid="{55A5B5F6-41CD-42FC-8A31-910E3A489278}"/>
    <hyperlink ref="J144" r:id="rId125" display="../../../../../../:b:/r/sites/eds/Dados/1 - EXPEDI%C3%87%C3%95ES - OPERANDO NA AMAZ%C3%94NIA/57 - Xavantes/3 - Financeiro/Comprovantes/Combust%C3%ADvel/14.11.2025 - ZAMPA AUTO POSTO  NF.87587  $ 1.230,98.pdf?csf=1&amp;web=1&amp;e=bZP3DP" xr:uid="{09CDA4D6-E7B1-4688-A373-31EFCB29159C}"/>
    <hyperlink ref="J158" r:id="rId126" display="../../../../../../:b:/r/sites/eds/Dados/1 - EXPEDI%C3%87%C3%95ES - OPERANDO NA AMAZ%C3%94NIA/57 - Xavantes/3 - Financeiro/Comprovantes/Combust%C3%ADvel/17.11.2025 - NOSSO POSO II  NF.12146  $ 205,12.pdf?csf=1&amp;web=1&amp;e=0LFJNW" xr:uid="{80160CB5-4EE5-46FD-AA4B-9311B732AC28}"/>
    <hyperlink ref="J162" r:id="rId127" display="../../../../../../:b:/r/sites/eds/Dados/1 - EXPEDI%C3%87%C3%95ES - OPERANDO NA AMAZ%C3%94NIA/57 - Xavantes/3 - Financeiro/Comprovantes/Combust%C3%ADvel/17.11.2025 - POSTO CIDADE  NF.2541  $ 750,00.pdf?csf=1&amp;web=1&amp;e=Va3bD9" xr:uid="{4AB12554-B8A7-43D8-9906-2237463B6785}"/>
    <hyperlink ref="J161" r:id="rId128" display="../../../../../../:b:/r/sites/eds/Dados/1 - EXPEDI%C3%87%C3%95ES - OPERANDO NA AMAZ%C3%94NIA/57 - Xavantes/3 - Financeiro/Comprovantes/Combust%C3%ADvel/17.11.2025 - POSTO PRIMAVERA  NF.74758  $  426,30.pdf?csf=1&amp;web=1&amp;e=UtHj46" xr:uid="{C6381BB4-1FD5-41B3-905D-9412C229ACB3}"/>
    <hyperlink ref="J160" r:id="rId129" display="../../../../../../:b:/r/sites/eds/Dados/1 - EXPEDI%C3%87%C3%95ES - OPERANDO NA AMAZ%C3%94NIA/57 - Xavantes/3 - Financeiro/Comprovantes/Combust%C3%ADvel/17.11.2025 - POSTO PRIMAVERA  NF.74822  $  1.000,00.pdf?csf=1&amp;web=1&amp;e=yPGPX9" xr:uid="{D71CCC0C-BD4C-41FD-B8C7-97ED9A1354A4}"/>
    <hyperlink ref="J175" r:id="rId130" display="../../../../../../:b:/r/sites/eds/Dados/1 - EXPEDI%C3%87%C3%95ES - OPERANDO NA AMAZ%C3%94NIA/57 - Xavantes/3 - Financeiro/Comprovantes/Combust%C3%ADvel/17.11.2025 - POSTO PRIMAVERA  NF.74830  $  342,62.pdf?csf=1&amp;web=1&amp;e=qZwJkD" xr:uid="{4B68CFE4-C94C-48DB-9F78-8944179A3855}"/>
    <hyperlink ref="J159" r:id="rId131" display="../../../../../../:b:/r/sites/eds/Dados/1 - EXPEDI%C3%87%C3%95ES - OPERANDO NA AMAZ%C3%94NIA/57 - Xavantes/3 - Financeiro/Comprovantes/Combust%C3%ADvel/17.11.2025 - ZAMPA AUTO POSTO  NF.87667  $ 1.000,00.pdf?csf=1&amp;web=1&amp;e=H4gtYF" xr:uid="{76C300DD-8451-48B0-8BAB-8A67732297F0}"/>
    <hyperlink ref="J164" r:id="rId132" display="../../../../../../:b:/r/sites/eds/Dados/1 - EXPEDI%C3%87%C3%95ES - OPERANDO NA AMAZ%C3%94NIA/57 - Xavantes/3 - Financeiro/Comprovantes/Combust%C3%ADvel/18.11.2025 - POSTO PRIMAVERA  NF.74793  $  212,01.pdf?csf=1&amp;web=1&amp;e=nl65XC" xr:uid="{A5E95969-87ED-4650-B434-A834AA932351}"/>
    <hyperlink ref="J170" r:id="rId133" display="../../../../../../:b:/r/sites/eds/Dados/1 - EXPEDI%C3%87%C3%95ES - OPERANDO NA AMAZ%C3%94NIA/57 - Xavantes/3 - Financeiro/Comprovantes/Combust%C3%ADvel/19.11.2025 - AUTO POSTO AGUA BOA  NF.12201  $ 296,70.pdf?csf=1&amp;web=1&amp;e=cRYUNB" xr:uid="{512D2B6C-9EC4-409C-AFA5-1A18BF1C53D9}"/>
    <hyperlink ref="J172" r:id="rId134" display="../../../../../../:b:/r/sites/eds/Dados/1 - EXPEDI%C3%87%C3%95ES - OPERANDO NA AMAZ%C3%94NIA/57 - Xavantes/3 - Financeiro/Comprovantes/Combust%C3%ADvel/19.11.2025 - POSTO PRIMAVERA  NF.74803  $  340,07.pdf?csf=1&amp;web=1&amp;e=3PBeWZ" xr:uid="{AE15D2E7-288E-4B9F-84D9-44B05D1C1F42}"/>
    <hyperlink ref="J173" r:id="rId135" display="../../../../../../:b:/r/sites/eds/Dados/1 - EXPEDI%C3%87%C3%95ES - OPERANDO NA AMAZ%C3%94NIA/57 - Xavantes/3 - Financeiro/Comprovantes/Combust%C3%ADvel/19.11.2025 - POSTO PRIMAVERA  NF.74805    $  231,77.pdf?csf=1&amp;web=1&amp;e=pCehDZ" xr:uid="{034C9153-DCB3-4941-A3A0-D295750D332D}"/>
    <hyperlink ref="J176" r:id="rId136" display="../../../../../../:b:/r/sites/eds/Dados/1 - EXPEDI%C3%87%C3%95ES - OPERANDO NA AMAZ%C3%94NIA/57 - Xavantes/3 - Financeiro/Comprovantes/Combust%C3%ADvel/20.11.2025 - POSTO PRIMAVERA  NF.74831  $  707,84.pdf?csf=1&amp;web=1&amp;e=cwIQ0I" xr:uid="{BF6FF12F-D152-47A3-8577-CE4CE7B22914}"/>
    <hyperlink ref="J180" r:id="rId137" display="../../../../../../:b:/r/sites/eds/Dados/1 - EXPEDI%C3%87%C3%95ES - OPERANDO NA AMAZ%C3%94NIA/57 - Xavantes/3 - Financeiro/Comprovantes/Combust%C3%ADvel/21.11.2025 - FALCAO PEREIRA COM COMBUST  NF.18810  $ 251,71.pdf?csf=1&amp;web=1&amp;e=NlvrUh" xr:uid="{0F1890AB-BDEB-42DA-87B3-2647FFE5F0E5}"/>
    <hyperlink ref="J178" r:id="rId138" display="../../../../../../:b:/r/sites/eds/Dados/1 - EXPEDI%C3%87%C3%95ES - OPERANDO NA AMAZ%C3%94NIA/57 - Xavantes/3 - Financeiro/Comprovantes/Combust%C3%ADvel/21.11.2025 - POSTO PRIMAVERA  NF.74851  $ 270,03.pdf?csf=1&amp;web=1&amp;e=oazIao" xr:uid="{5EA20DE8-C7D8-404B-B743-86B5952FA078}"/>
    <hyperlink ref="J179" r:id="rId139" display="../../../../../../:b:/r/sites/eds/Dados/1 - EXPEDI%C3%87%C3%95ES - OPERANDO NA AMAZ%C3%94NIA/57 - Xavantes/3 - Financeiro/Comprovantes/Combust%C3%ADvel/21.11.2025 - ZAMPA AUTO POSTO  NF.87860  $ 855,04.pdf?csf=1&amp;web=1&amp;e=F7vRf9" xr:uid="{34106A70-6937-46C2-862F-DE6AD7C78AFE}"/>
    <hyperlink ref="J181" r:id="rId140" display="../../../../../../:b:/r/sites/eds/Dados/1 - EXPEDI%C3%87%C3%95ES - OPERANDO NA AMAZ%C3%94NIA/57 - Xavantes/3 - Financeiro/Comprovantes/Combust%C3%ADvel/22.11.2025 - POSTO PRIMAVERA  NF.74875    $  112,93.pdf?csf=1&amp;web=1&amp;e=rj4xlW" xr:uid="{635F8A4D-AC36-48FD-8DD5-715D6D1B1B8C}"/>
    <hyperlink ref="J182" r:id="rId141" display="../../../../../../:b:/r/sites/eds/Dados/1 - EXPEDI%C3%87%C3%95ES - OPERANDO NA AMAZ%C3%94NIA/57 - Xavantes/3 - Financeiro/Comprovantes/Combust%C3%ADvel/24.11.2025 - DF COMBUSTIVEIS  NF.387  $ 285,83.pdf?csf=1&amp;web=1&amp;e=t1i2Nt" xr:uid="{1E59EF3B-7502-4F2B-B21E-7F11C589AD98}"/>
    <hyperlink ref="J184" r:id="rId142" display="../../../../../../:b:/r/sites/eds/Dados/1 - EXPEDI%C3%87%C3%95ES - OPERANDO NA AMAZ%C3%94NIA/57 - Xavantes/3 - Financeiro/Comprovantes/Combust%C3%ADvel/24.11.2025 - POSTO ABOBRAO R VERDE  NF.13778    $  176,02.pdf?csf=1&amp;web=1&amp;e=RmyLui" xr:uid="{A11FBA42-C7EA-44A4-BCCA-6E8856995FA1}"/>
    <hyperlink ref="J183" r:id="rId143" display="../../../../../../:b:/r/sites/eds/Dados/1 - EXPEDI%C3%87%C3%95ES - OPERANDO NA AMAZ%C3%94NIA/57 - Xavantes/3 - Financeiro/Comprovantes/Combust%C3%ADvel/24.11.2025 -PADDCK CRIMEIA LESTE NF.65318  $ 223,14.pdf?csf=1&amp;web=1&amp;e=i40Ish" xr:uid="{EADA2BEF-FBE6-4C3A-BCF6-068FA602039A}"/>
    <hyperlink ref="J201" r:id="rId144" display="../../../../../../:b:/r/sites/eds/Dados/1 - EXPEDI%C3%87%C3%95ES - OPERANDO NA AMAZ%C3%94NIA/57 - Xavantes/3 - Financeiro/Comprovantes/Combust%C3%ADvel/25.11.2025 - RELATORIO DESPESAS 2 - ANA MARIA DE PAULA ALVES $ 4.323,67.pdf?csf=1&amp;web=1&amp;e=g646JQ" xr:uid="{D9CE7756-0867-45E2-A8EB-A91CE30B66A0}"/>
    <hyperlink ref="J202" r:id="rId145" display="../../../../../../:b:/r/sites/eds/Dados/1 - EXPEDI%C3%87%C3%95ES - OPERANDO NA AMAZ%C3%94NIA/57 - Xavantes/3 - Financeiro/Comprovantes/Combust%C3%ADvel/25.11.2025 - RELATORIO DESPESAS 2 - ANA MARIA DE PAULA ALVES $ 4.323,67.pdf?csf=1&amp;web=1&amp;e=g646JQ" xr:uid="{64520DEC-8FAA-4C69-A01C-7ABDB7A2A589}"/>
    <hyperlink ref="J50" r:id="rId146" display="../../../../../../:b:/r/sites/eds/Dados/1 - EXPEDI%C3%87%C3%95ES - OPERANDO NA AMAZ%C3%94NIA/57 - Xavantes/3 - Financeiro/Comprovantes/Combust%C3%ADvel/27.10.2025 - POSTO MINGATTO  $ 326,54.pdf?csf=1&amp;web=1&amp;e=xk7KEx" xr:uid="{C08FB761-CCD0-4079-A449-565C734C469E}"/>
    <hyperlink ref="J258" r:id="rId147" display="../../../../../../:b:/r/sites/eds/Dados/1 - EXPEDI%C3%87%C3%95ES - OPERANDO NA AMAZ%C3%94NIA/57 - Xavantes/3 - Financeiro/Comprovantes/Combust%C3%ADvel/27.11.2025 - RELATORIO DESPESAS - EDISON CALDAS  $ 1.178,16.pdf?csf=1&amp;web=1&amp;e=NgkbbC" xr:uid="{1451E575-891E-4B11-AF85-8B2CE5D37291}"/>
    <hyperlink ref="J260" r:id="rId148" display="../../../../../../:b:/r/sites/eds/Dados/1 - EXPEDI%C3%87%C3%95ES - OPERANDO NA AMAZ%C3%94NIA/57 - Xavantes/3 - Financeiro/Comprovantes/Combust%C3%ADvel/27.11.2025 - RELATORIO DESPESAS - EDISON CALDAS  $ 1.178,16.pdf?csf=1&amp;web=1&amp;e=NgkbbC" xr:uid="{3989C194-C51C-4A80-95E8-DF308EC08E8E}"/>
    <hyperlink ref="J262" r:id="rId149" display="../../../../../../:b:/r/sites/eds/Dados/1 - EXPEDI%C3%87%C3%95ES - OPERANDO NA AMAZ%C3%94NIA/57 - Xavantes/3 - Financeiro/Comprovantes/Combust%C3%ADvel/27.11.2025 - RELATORIO DESPESAS - EDISON CALDAS  $ 1.178,16.pdf?csf=1&amp;web=1&amp;e=NgkbbC" xr:uid="{C0116E36-4A2C-4E49-8EEF-7D710BDE7997}"/>
    <hyperlink ref="J272" r:id="rId150" display="../../../../../../:b:/r/sites/eds/Dados/1 - EXPEDI%C3%87%C3%95ES - OPERANDO NA AMAZ%C3%94NIA/57 - Xavantes/3 - Financeiro/Comprovantes/Combust%C3%ADvel/27.11.2025 - RELATORIO DESPESAS - EDISON CALDAS  $ 1.178,16.pdf?csf=1&amp;web=1&amp;e=NgkbbC" xr:uid="{7B6DEA70-C152-4DAC-9529-9D26C5C12C73}"/>
    <hyperlink ref="J273" r:id="rId151" display="../../../../../../:b:/r/sites/eds/Dados/1 - EXPEDI%C3%87%C3%95ES - OPERANDO NA AMAZ%C3%94NIA/57 - Xavantes/3 - Financeiro/Comprovantes/Combust%C3%ADvel/27.11.2025 - RELATORIO DESPESAS - EDISON CALDAS  $ 1.178,16.pdf?csf=1&amp;web=1&amp;e=NgkbbC" xr:uid="{893131FE-4600-4B8F-A824-DE87C93C2F1C}"/>
    <hyperlink ref="J275" r:id="rId152" display="../../../../../../:b:/r/sites/eds/Dados/1 - EXPEDI%C3%87%C3%95ES - OPERANDO NA AMAZ%C3%94NIA/57 - Xavantes/3 - Financeiro/Comprovantes/Combust%C3%ADvel/27.11.2025 - RELATORIO DESPESAS - EDISON CALDAS  $ 1.178,16.pdf?csf=1&amp;web=1&amp;e=NgkbbC" xr:uid="{CF5A91E0-5A74-4D1C-8E02-2ED93E6698DC}"/>
    <hyperlink ref="J276" r:id="rId153" display="../../../../../../:b:/r/sites/eds/Dados/1 - EXPEDI%C3%87%C3%95ES - OPERANDO NA AMAZ%C3%94NIA/57 - Xavantes/3 - Financeiro/Comprovantes/Combust%C3%ADvel/27.11.2025 - RELATORIO DESPESAS - EDISON CALDAS  $ 1.178,16.pdf?csf=1&amp;web=1&amp;e=NgkbbC" xr:uid="{CDBE6947-B32F-462B-A21F-0987EF74966D}"/>
    <hyperlink ref="J277" r:id="rId154" display="../../../../../../:b:/r/sites/eds/Dados/1 - EXPEDI%C3%87%C3%95ES - OPERANDO NA AMAZ%C3%94NIA/57 - Xavantes/3 - Financeiro/Comprovantes/Combust%C3%ADvel/27.11.2025 - RELATORIO DESPESAS - EDISON CALDAS  $ 1.178,16.pdf?csf=1&amp;web=1&amp;e=NgkbbC" xr:uid="{857C4EBA-0DC8-40F5-A57B-AD3478A459C5}"/>
    <hyperlink ref="J278" r:id="rId155" display="../../../../../../:b:/r/sites/eds/Dados/1 - EXPEDI%C3%87%C3%95ES - OPERANDO NA AMAZ%C3%94NIA/57 - Xavantes/3 - Financeiro/Comprovantes/Combust%C3%ADvel/27.11.2025 - RELATORIO DESPESAS - EDISON CALDAS  $ 1.178,16.pdf?csf=1&amp;web=1&amp;e=NgkbbC" xr:uid="{3985F2FC-BCFB-4E13-9011-F70CF36A5342}"/>
    <hyperlink ref="J283" r:id="rId156" display="../../../../../../:b:/r/sites/eds/Dados/1 - EXPEDI%C3%87%C3%95ES - OPERANDO NA AMAZ%C3%94NIA/57 - Xavantes/3 - Financeiro/Comprovantes/Combust%C3%ADvel/27.11.2025 - RELATORIO DESPESAS - EDISON CALDAS  $ 1.178,16.pdf?csf=1&amp;web=1&amp;e=NgkbbC" xr:uid="{3111E596-F725-47A2-B08D-9F375B880F19}"/>
    <hyperlink ref="J243" r:id="rId157" display="../../../../../../:b:/r/sites/eds/Dados/1 - EXPEDI%C3%87%C3%95ES - OPERANDO NA AMAZ%C3%94NIA/57 - Xavantes/3 - Financeiro/Comprovantes/Combust%C3%ADvel/27.11.2025 - RELATORIO DESPESAS - ROBERTA MURASAKI  $ 18.664,12.pdf?csf=1&amp;web=1&amp;e=NqS1HQ" xr:uid="{F9DAE12C-94DD-4F22-885D-FCD6E4C7C66D}"/>
    <hyperlink ref="J57" r:id="rId158" display="../../../../../../:b:/r/sites/eds/Dados/1 - EXPEDI%C3%87%C3%95ES - OPERANDO NA AMAZ%C3%94NIA/57 - Xavantes/3 - Financeiro/Comprovantes/Custo Administrativo/Recibo AGSUS.pdf?csf=1&amp;web=1&amp;e=O6Scqp" xr:uid="{F6303A3F-0B58-44E4-961C-71C039C8F495}"/>
    <hyperlink ref="J80" r:id="rId159" display="../../../../../../:b:/r/sites/eds/Dados/1 - EXPEDI%C3%87%C3%95ES - OPERANDO NA AMAZ%C3%94NIA/57 - Xavantes/3 - Financeiro/Comprovantes/Deslocamento de Carga/07.11.2025 - MARLEY CARDOSO CAVALCANTE  $ 5.500,00.pdf?csf=1&amp;web=1&amp;e=jq4ge7" xr:uid="{FA5DEF0E-8FF0-44FB-A9EB-598E665B60AE}"/>
    <hyperlink ref="J330" r:id="rId160" display="../../../../../../:b:/r/sites/eds/Dados/1 - EXPEDI%C3%87%C3%95ES - OPERANDO NA AMAZ%C3%94NIA/57 - Xavantes/3 - Financeiro/Comprovantes/Deslocamento de Carga/17.12.2025 - SR LOGISTICA TRANSPORTES LTDA  $ 8.024,61.pdf?csf=1&amp;web=1&amp;e=k2d3hQ" xr:uid="{2CE4A6EB-CABA-4C68-AE76-805597CAEB35}"/>
    <hyperlink ref="J168" r:id="rId161" display="../../../../../../:b:/r/sites/eds/Dados/1 - EXPEDI%C3%87%C3%95ES - OPERANDO NA AMAZ%C3%94NIA/57 - Xavantes/3 - Financeiro/Comprovantes/Deslocamento de Carga/19.11.2025 - MARLEY CARDOSO CAVALCANTE  $ 6.000,00.pdf?csf=1&amp;web=1&amp;e=ihQuyR" xr:uid="{D3684E46-F7DF-45A3-83C5-D6F62660186E}"/>
    <hyperlink ref="J167" r:id="rId162" display="../../../../../../:b:/r/sites/eds/Dados/1 - EXPEDI%C3%87%C3%95ES - OPERANDO NA AMAZ%C3%94NIA/57 - Xavantes/3 - Financeiro/Comprovantes/Deslocamento de Carga/19.11.2025 - VIKTORIA CARGAS CONHEC 35561   $  16.858,89.pdf?csf=1&amp;web=1&amp;e=TCILVB" xr:uid="{580C5E8D-E686-4BB9-81F6-820A4EDEAB34}"/>
    <hyperlink ref="J206" r:id="rId163" display="../../../../../../:b:/r/sites/eds/Dados/1 - EXPEDI%C3%87%C3%95ES - OPERANDO NA AMAZ%C3%94NIA/57 - Xavantes/3 - Financeiro/Comprovantes/Deslocamento de Carga/25.11.2025 - MARLEY CARDOSO CAVALCANTE  $ 500,00.pdf?csf=1&amp;web=1&amp;e=peppWz" xr:uid="{5A812C9C-9C9D-4A4D-AA53-9FDB706FAECF}"/>
    <hyperlink ref="J208" r:id="rId164" display="../../../../../../:b:/r/sites/eds/Dados/1 - EXPEDI%C3%87%C3%95ES - OPERANDO NA AMAZ%C3%94NIA/57 - Xavantes/3 - Financeiro/Comprovantes/Deslocamento de Carga/25.11.2025 - TRANSPORTADORA ANAIVATO  $ 15.986,62.pdf?csf=1&amp;web=1&amp;e=EWKgOm" xr:uid="{3D8EF80D-E8A3-4326-A8A2-3C6126C3953C}"/>
    <hyperlink ref="J207" r:id="rId165" display="../../../../../../:b:/r/sites/eds/Dados/1 - EXPEDI%C3%87%C3%95ES - OPERANDO NA AMAZ%C3%94NIA/57 - Xavantes/3 - Financeiro/Comprovantes/Deslocamento de Carga/25.11.2025 - TRANSPORTADORA OTAVIANA  $ 13.986,66.pdf?csf=1&amp;web=1&amp;e=zhl05a" xr:uid="{6830BE21-60F2-4FC3-AA0E-BB7832F5A57B}"/>
    <hyperlink ref="J18" r:id="rId166" display="../../../../../../:b:/r/sites/eds/Dados/1 - EXPEDI%C3%87%C3%95ES - OPERANDO NA AMAZ%C3%94NIA/57 - Xavantes/3 - Financeiro/Comprovantes/Deslocamento de Pessoas/03.10.2025 - COOPERATIVA DE TAXI  $ 30,00.pdf?csf=1&amp;web=1&amp;e=XQpSyM" xr:uid="{2602F4D2-AFD1-42EF-9000-181B712ECA89}"/>
    <hyperlink ref="J22" r:id="rId167" display="../../../../../../:b:/r/sites/eds/Dados/1 - EXPEDI%C3%87%C3%95ES - OPERANDO NA AMAZ%C3%94NIA/57 - Xavantes/3 - Financeiro/Comprovantes/Deslocamento de Pessoas/03.10.2025 - RECIBO APLICATIVO DE TRANSPORTE $ 35,00.pdf?csf=1&amp;web=1&amp;e=rhY2TI" xr:uid="{56FCEE7D-866D-4762-8368-F8433CC4801C}"/>
    <hyperlink ref="J21" r:id="rId168" display="../../../../../../:b:/r/sites/eds/Dados/1 - EXPEDI%C3%87%C3%95ES - OPERANDO NA AMAZ%C3%94NIA/57 - Xavantes/3 - Financeiro/Comprovantes/Deslocamento de Pessoas/03.10.2025 - RECIBO APLICATIVO DE TRANSPORTE $ 79,00.pdf?csf=1&amp;web=1&amp;e=IJwUgf" xr:uid="{09B72A5B-4E4B-448A-BE21-13E5102F1370}"/>
    <hyperlink ref="J54" r:id="rId169" display="../../../../../../:b:/r/sites/eds/Dados/1 - EXPEDI%C3%87%C3%95ES - OPERANDO NA AMAZ%C3%94NIA/57 - Xavantes/3 - Financeiro/Comprovantes/Deslocamento de Pessoas/03.11.2025 - MC TUR VIAGENS  $ 39.323,16.pdf?csf=1&amp;web=1&amp;e=c1qqgy" xr:uid="{F69701DE-D789-49C5-A2C8-60679927CDEF}"/>
    <hyperlink ref="J55" r:id="rId170" display="../../../../../../:b:/r/sites/eds/Dados/1 - EXPEDI%C3%87%C3%95ES - OPERANDO NA AMAZ%C3%94NIA/57 - Xavantes/3 - Financeiro/Comprovantes/Deslocamento de Pessoas/03.11.2025 - MC TUR VIAGENS  $ 39.656,95.pdf?csf=1&amp;web=1&amp;e=eDQECf" xr:uid="{E7083C37-0840-4384-A97B-78A9A5919BBA}"/>
    <hyperlink ref="J60" r:id="rId171" display="../../../../../../:b:/r/sites/eds/Dados/1 - EXPEDI%C3%87%C3%95ES - OPERANDO NA AMAZ%C3%94NIA/57 - Xavantes/3 - Financeiro/Comprovantes/Deslocamento de Pessoas/05.11.2025 - ESTACIONAMENTO  $ 22,00.pdf?csf=1&amp;web=1&amp;e=IZgXRO" xr:uid="{E2696BC5-B07E-4603-AC7F-99C6CE08BB72}"/>
    <hyperlink ref="J61" r:id="rId172" display="../../../../../../:b:/r/sites/eds/Dados/1 - EXPEDI%C3%87%C3%95ES - OPERANDO NA AMAZ%C3%94NIA/57 - Xavantes/3 - Financeiro/Comprovantes/Deslocamento de Pessoas/05.11.2025 - MC TUR VIAGENS  $ 10.374,07.pdf?csf=1&amp;web=1&amp;e=d7TZxo" xr:uid="{10FA1F92-1723-47BB-925A-D83776337C00}"/>
    <hyperlink ref="J68" r:id="rId173" display="../../../../../../:b:/r/sites/eds/Dados/1 - EXPEDI%C3%87%C3%95ES - OPERANDO NA AMAZ%C3%94NIA/57 - Xavantes/3 - Financeiro/Comprovantes/Deslocamento de Pessoas/06.11.2025 - BRENDA SOARES MACHADO- SHEKINAHTUR TURISMO  $ 17.000,00.pdf?csf=1&amp;web=1&amp;e=0uCodx" xr:uid="{750B245F-C6F5-44C7-A189-D1DB4A630C8D}"/>
    <hyperlink ref="J39" r:id="rId174" display="../../../../../../:b:/r/sites/eds/Dados/1 - EXPEDI%C3%87%C3%95ES - OPERANDO NA AMAZ%C3%94NIA/57 - Xavantes/3 - Financeiro/Comprovantes/Deslocamento de Pessoas/09.10.2025 - ELIUDE TRANSLADO UBER  $ 220,00.pdf?csf=1&amp;web=1&amp;e=0d4hbg" xr:uid="{B81FB550-B03A-43CC-9E87-67774DACBD0B}"/>
    <hyperlink ref="J38" r:id="rId175" display="../../../../../../:b:/r/sites/eds/Dados/1 - EXPEDI%C3%87%C3%95ES - OPERANDO NA AMAZ%C3%94NIA/57 - Xavantes/3 - Financeiro/Comprovantes/Deslocamento de Pessoas/09.10.2025 - FLAVIO - TRANSLADO UBER  $ 140,38.pdf?csf=1&amp;web=1&amp;e=3tElUC" xr:uid="{36ACE86E-ABB8-49DB-9D61-EF3EF4963B12}"/>
    <hyperlink ref="J86" r:id="rId176" display="../../../../../../:b:/r/sites/eds/Dados/1 - EXPEDI%C3%87%C3%95ES - OPERANDO NA AMAZ%C3%94NIA/57 - Xavantes/3 - Financeiro/Comprovantes/Deslocamento de Pessoas/10.11.2025 - 04 PASSAGENS DE ONIBUS  $ 748,12.pdf?csf=1&amp;web=1&amp;e=3r9Kf2" xr:uid="{76AD82D4-0700-41E3-BFAB-ED1F57406A85}"/>
    <hyperlink ref="J116" r:id="rId177" display="../../../../../../:b:/r/sites/eds/Dados/1 - EXPEDI%C3%87%C3%95ES - OPERANDO NA AMAZ%C3%94NIA/57 - Xavantes/3 - Financeiro/Comprovantes/Deslocamento de Pessoas/12.11.2025 - E C TRANSPORTE - QUERENCIA SINAL TUR  $ 30.000,00.pdf?csf=1&amp;web=1&amp;e=0qW34l" xr:uid="{4DEDFB2C-430F-4117-A2C5-B3B5CFF8B33C}"/>
    <hyperlink ref="J40" r:id="rId178" display="../../../../../../:b:/r/sites/eds/Dados/1 - EXPEDI%C3%87%C3%95ES - OPERANDO NA AMAZ%C3%94NIA/57 - Xavantes/3 - Financeiro/Comprovantes/Deslocamento de Pessoas/16.10.2025 - RELATORIO DESPESAS - GENARIO KANASHIRO  $ 595,29.pdf?csf=1&amp;web=1&amp;e=CPGj0W" xr:uid="{7814A9ED-745A-468B-AC54-4539E8267B74}"/>
    <hyperlink ref="J41" r:id="rId179" display="../../../../../../:b:/r/sites/eds/Dados/1 - EXPEDI%C3%87%C3%95ES - OPERANDO NA AMAZ%C3%94NIA/57 - Xavantes/3 - Financeiro/Comprovantes/Deslocamento de Pessoas/16.10.2025 - RELATORIO DESPESAS - GENARIO KANASHIRO  $ 595,29.pdf?csf=1&amp;web=1&amp;e=CPGj0W" xr:uid="{000A4820-B675-495E-80F8-B00F6C5959E2}"/>
    <hyperlink ref="J42" r:id="rId180" display="../../../../../../:b:/r/sites/eds/Dados/1 - EXPEDI%C3%87%C3%95ES - OPERANDO NA AMAZ%C3%94NIA/57 - Xavantes/3 - Financeiro/Comprovantes/Deslocamento de Pessoas/16.10.2025 - RELATORIO DESPESAS - GENARIO KANASHIRO  $ 595,29.pdf?csf=1&amp;web=1&amp;e=CPGj0W" xr:uid="{73564918-ED65-4418-88AC-91A8A144CCF8}"/>
    <hyperlink ref="J43" r:id="rId181" display="../../../../../../:b:/r/sites/eds/Dados/1 - EXPEDI%C3%87%C3%95ES - OPERANDO NA AMAZ%C3%94NIA/57 - Xavantes/3 - Financeiro/Comprovantes/Deslocamento de Pessoas/16.10.2025 - RELATORIO DESPESAS - GENARIO KANASHIRO  $ 595,29.pdf?csf=1&amp;web=1&amp;e=CPGj0W" xr:uid="{C059E884-794C-4263-9FA7-2951B617F885}"/>
    <hyperlink ref="J44" r:id="rId182" display="../../../../../../:b:/r/sites/eds/Dados/1 - EXPEDI%C3%87%C3%95ES - OPERANDO NA AMAZ%C3%94NIA/57 - Xavantes/3 - Financeiro/Comprovantes/Deslocamento de Pessoas/16.10.2025 - RELATORIO DESPESAS - GENARIO KANASHIRO  $ 595,29.pdf?csf=1&amp;web=1&amp;e=CPGj0W" xr:uid="{26863610-7C5C-456D-A8C3-D94D1D20209B}"/>
    <hyperlink ref="J45" r:id="rId183" display="../../../../../../:b:/r/sites/eds/Dados/1 - EXPEDI%C3%87%C3%95ES - OPERANDO NA AMAZ%C3%94NIA/57 - Xavantes/3 - Financeiro/Comprovantes/Deslocamento de Pessoas/16.10.2025 - RELATORIO DESPESAS - GENARIO KANASHIRO  $ 595,29.pdf?csf=1&amp;web=1&amp;e=CPGj0W" xr:uid="{75F55A9B-26B0-4214-8F85-6DA2CCE5682F}"/>
    <hyperlink ref="J46" r:id="rId184" display="../../../../../../:b:/r/sites/eds/Dados/1 - EXPEDI%C3%87%C3%95ES - OPERANDO NA AMAZ%C3%94NIA/57 - Xavantes/3 - Financeiro/Comprovantes/Deslocamento de Pessoas/16.10.2025 - RELATORIO DESPESAS - GENARIO KANASHIRO  $ 595,29.pdf?csf=1&amp;web=1&amp;e=CPGj0W" xr:uid="{173B89CE-8668-4129-95BE-0D6114B5E15F}"/>
    <hyperlink ref="J47" r:id="rId185" display="../../../../../../:b:/r/sites/eds/Dados/1 - EXPEDI%C3%87%C3%95ES - OPERANDO NA AMAZ%C3%94NIA/57 - Xavantes/3 - Financeiro/Comprovantes/Deslocamento de Pessoas/16.10.2025 - RELATORIO DESPESAS - GENARIO KANASHIRO  $ 595,29.pdf?csf=1&amp;web=1&amp;e=CPGj0W" xr:uid="{8B154D9A-1C1A-4434-A90D-8D350C701868}"/>
    <hyperlink ref="J329" r:id="rId186" display="../../../../../../:b:/r/sites/eds/Dados/1 - EXPEDI%C3%87%C3%95ES - OPERANDO NA AMAZ%C3%94NIA/57 - Xavantes/3 - Financeiro/Comprovantes/Deslocamento de Pessoas/16.12.2025 - MC TUR VIAGENS  $ 5.103,06.pdf?csf=1&amp;web=1&amp;e=gN3Fhr" xr:uid="{BF46D5F2-F5AF-42A8-82C0-235E732BE577}"/>
    <hyperlink ref="J163" r:id="rId187" display="../../../../../../:b:/r/sites/eds/Dados/1 - EXPEDI%C3%87%C3%95ES - OPERANDO NA AMAZ%C3%94NIA/57 - Xavantes/3 - Financeiro/Comprovantes/Deslocamento de Pessoas/17.11.2025 - ELIUDE ESTER DE SOUZA  $ 910,00.pdf?csf=1&amp;web=1&amp;e=1iR7cz" xr:uid="{B9699227-555D-4B5F-A7D1-978A9B63C774}"/>
    <hyperlink ref="J171" r:id="rId188" display="../../../../../../:b:/r/sites/eds/Dados/1 - EXPEDI%C3%87%C3%95ES - OPERANDO NA AMAZ%C3%94NIA/57 - Xavantes/3 - Financeiro/Comprovantes/Deslocamento de Pessoas/19.11.2025 - E C TRANSPORTE - QUERENCIA SINAL TUR  $ 30.000,00.pdf?csf=1&amp;web=1&amp;e=oibatC" xr:uid="{CEE34374-D154-4FE1-A953-9D87884F36E0}"/>
    <hyperlink ref="J6" r:id="rId189" display="../../../../../../:b:/r/sites/eds/Dados/1 - EXPEDI%C3%87%C3%95ES - OPERANDO NA AMAZ%C3%94NIA/57 - Xavantes/3 - Financeiro/Comprovantes/Deslocamento de Pessoas/23.09.2025 - MC TUR PASSAGENS  $ 3.352,40.pdf?csf=1&amp;web=1&amp;e=eVh9t4" xr:uid="{8C39EBC9-ADF8-4733-BF84-6DF5ABCACEC6}"/>
    <hyperlink ref="J5" r:id="rId190" display="../../../../../../:b:/r/sites/eds/Dados/1 - EXPEDI%C3%87%C3%95ES - OPERANDO NA AMAZ%C3%94NIA/57 - Xavantes/3 - Financeiro/Comprovantes/Deslocamento de Pessoas/23.09.2025 - MC TUR PASSAGENS  $ 4.519,71.pdf?csf=1&amp;web=1&amp;e=Hsouti" xr:uid="{C2893289-0796-42A1-BD9F-D32A425A81AF}"/>
    <hyperlink ref="J7" r:id="rId191" display="../../../../../../:b:/r/sites/eds/Dados/1 - EXPEDI%C3%87%C3%95ES - OPERANDO NA AMAZ%C3%94NIA/57 - Xavantes/3 - Financeiro/Comprovantes/Deslocamento de Pessoas/23.09.2025 - MC TUR PASSAGENS  $ 9.264,09.pdf?csf=1&amp;web=1&amp;e=hb6hKf" xr:uid="{3EF4F180-6407-4B03-AEE3-4891543ECAB6}"/>
    <hyperlink ref="J185" r:id="rId192" display="../../../../../../:b:/r/sites/eds/Dados/1 - EXPEDI%C3%87%C3%95ES - OPERANDO NA AMAZ%C3%94NIA/57 - Xavantes/3 - Financeiro/Comprovantes/Deslocamento de Pessoas/24.11.2025 - SHEKINAH TUR   $ 700,00.pdf?csf=1&amp;web=1&amp;e=H45pqF" xr:uid="{619859E8-6D77-4F7E-A229-7E0BF8702673}"/>
    <hyperlink ref="J203" r:id="rId193" display="../../../../../../:b:/r/sites/eds/Dados/1 - EXPEDI%C3%87%C3%95ES - OPERANDO NA AMAZ%C3%94NIA/57 - Xavantes/3 - Financeiro/Comprovantes/Deslocamento de Pessoas/25.11.2025 - RELATORIO DESPESAS 2 - ANA MARIA DE PAULA ALVES $ 4.323,67.pdf?csf=1&amp;web=1&amp;e=0ajKsA" xr:uid="{A7D0D8C4-DF42-49C8-BD69-C410BB91E35D}"/>
    <hyperlink ref="J252" r:id="rId194" display="../../../../../../:b:/r/sites/eds/Dados/1 - EXPEDI%C3%87%C3%95ES - OPERANDO NA AMAZ%C3%94NIA/57 - Xavantes/3 - Financeiro/Comprovantes/Deslocamento de Pessoas/27.11.2025 - Relat%C3%B3rio de despesas - Fernando Jos%C3%A9 da Silva  $ 162,13.pdf?csf=1&amp;web=1&amp;e=o1rAX6" xr:uid="{81F31A7F-04BA-4006-A5F8-CCC9C393666D}"/>
    <hyperlink ref="J253" r:id="rId195" display="../../../../../../:b:/r/sites/eds/Dados/1 - EXPEDI%C3%87%C3%95ES - OPERANDO NA AMAZ%C3%94NIA/57 - Xavantes/3 - Financeiro/Comprovantes/Deslocamento de Pessoas/27.11.2025 - Relat%C3%B3rio de despesas - Fernando Jos%C3%A9 da Silva  $ 162,13.pdf?csf=1&amp;web=1&amp;e=o1rAX6" xr:uid="{EC35AEB0-8C00-4F91-98B4-224FE56FC827}"/>
    <hyperlink ref="J254" r:id="rId196" display="../../../../../../:b:/r/sites/eds/Dados/1 - EXPEDI%C3%87%C3%95ES - OPERANDO NA AMAZ%C3%94NIA/57 - Xavantes/3 - Financeiro/Comprovantes/Deslocamento de Pessoas/27.11.2025 - Relat%C3%B3rio de despesas - Fernando Jos%C3%A9 da Silva  $ 162,13.pdf?csf=1&amp;web=1&amp;e=o1rAX6" xr:uid="{D72A3712-8DF4-4400-AED4-102BA29205DA}"/>
    <hyperlink ref="J255" r:id="rId197" display="../../../../../../:b:/r/sites/eds/Dados/1 - EXPEDI%C3%87%C3%95ES - OPERANDO NA AMAZ%C3%94NIA/57 - Xavantes/3 - Financeiro/Comprovantes/Deslocamento de Pessoas/27.11.2025 - Relat%C3%B3rio de despesas - Fernando Jos%C3%A9 da Silva  $ 162,13.pdf?csf=1&amp;web=1&amp;e=o1rAX6" xr:uid="{A279C795-E240-44FA-BABE-64F2D97A0415}"/>
    <hyperlink ref="J256" r:id="rId198" display="../../../../../../:b:/r/sites/eds/Dados/1 - EXPEDI%C3%87%C3%95ES - OPERANDO NA AMAZ%C3%94NIA/57 - Xavantes/3 - Financeiro/Comprovantes/Deslocamento de Pessoas/27.11.2025 - RELATORIO DESPESAS - EDISON CALDAS  $ 1.178,16.pdf?csf=1&amp;web=1&amp;e=pzZBa1" xr:uid="{4043226B-42AF-48A8-A968-6AD440120158}"/>
    <hyperlink ref="J257" r:id="rId199" display="../../../../../../:b:/r/sites/eds/Dados/1 - EXPEDI%C3%87%C3%95ES - OPERANDO NA AMAZ%C3%94NIA/57 - Xavantes/3 - Financeiro/Comprovantes/Deslocamento de Pessoas/27.11.2025 - RELATORIO DESPESAS - EDISON CALDAS  $ 1.178,16.pdf?csf=1&amp;web=1&amp;e=pzZBa1" xr:uid="{9E0A96E4-1BEC-4822-90E9-5714C08081B0}"/>
    <hyperlink ref="J264" r:id="rId200" display="../../../../../../:b:/r/sites/eds/Dados/1 - EXPEDI%C3%87%C3%95ES - OPERANDO NA AMAZ%C3%94NIA/57 - Xavantes/3 - Financeiro/Comprovantes/Deslocamento de Pessoas/27.11.2025 - RELATORIO DESPESAS - EDISON CALDAS  $ 1.178,16.pdf?csf=1&amp;web=1&amp;e=pzZBa1" xr:uid="{04F2422B-82A7-4246-8004-E51ED69D7357}"/>
    <hyperlink ref="J266" r:id="rId201" display="../../../../../../:b:/r/sites/eds/Dados/1 - EXPEDI%C3%87%C3%95ES - OPERANDO NA AMAZ%C3%94NIA/57 - Xavantes/3 - Financeiro/Comprovantes/Deslocamento de Pessoas/27.11.2025 - RELATORIO DESPESAS - FLAVIO DA SILVA PIGNATI  $ 7.662,63.pdf?csf=1&amp;web=1&amp;e=WSfzb7" xr:uid="{5C5F1B45-3C97-4EBC-B829-DA8DD0B9C9C2}"/>
    <hyperlink ref="J267" r:id="rId202" display="../../../../../../:b:/r/sites/eds/Dados/1 - EXPEDI%C3%87%C3%95ES - OPERANDO NA AMAZ%C3%94NIA/57 - Xavantes/3 - Financeiro/Comprovantes/Deslocamento de Pessoas/27.11.2025 - RELATORIO DESPESAS - FLAVIO DA SILVA PIGNATI  $ 7.662,63.pdf?csf=1&amp;web=1&amp;e=WSfzb7" xr:uid="{109BA125-EA32-4016-B61C-1468C7E8FD4C}"/>
    <hyperlink ref="J293" r:id="rId203" display="../../../../../../:b:/r/sites/eds/Dados/1 - EXPEDI%C3%87%C3%95ES - OPERANDO NA AMAZ%C3%94NIA/57 - Xavantes/3 - Financeiro/Comprovantes/Deslocamento de Pessoas/27.11.2025 - RELATORIO DESPESAS - FLAVIO DA SILVA PIGNATI  $ 7.662,63.pdf?csf=1&amp;web=1&amp;e=WSfzb7" xr:uid="{48CB76CE-0F37-49EA-9AB1-2881250F69FB}"/>
    <hyperlink ref="J297" r:id="rId204" display="../../../../../../:b:/r/sites/eds/Dados/1 - EXPEDI%C3%87%C3%95ES - OPERANDO NA AMAZ%C3%94NIA/57 - Xavantes/3 - Financeiro/Comprovantes/Deslocamento de Pessoas/27.11.2025 - RELATORIO DESPESAS - FLAVIO DA SILVA PIGNATI  $ 7.662,63.pdf?csf=1&amp;web=1&amp;e=WSfzb7" xr:uid="{27214590-B3B1-4C6F-A14F-80292F1F75F4}"/>
    <hyperlink ref="J231" r:id="rId205" display="../../../../../../:b:/r/sites/eds/Dados/1 - EXPEDI%C3%87%C3%95ES - OPERANDO NA AMAZ%C3%94NIA/57 - Xavantes/3 - Financeiro/Comprovantes/Deslocamento de Pessoas/27.11.2025 - RELATORIO DESPESAS - ROBERTA MURASAKI  $ 18.664,12.pdf?csf=1&amp;web=1&amp;e=NPwMBg" xr:uid="{148078D2-1F24-4CB9-B8A5-6AB1330C842D}"/>
    <hyperlink ref="J232" r:id="rId206" display="../../../../../../:b:/r/sites/eds/Dados/1 - EXPEDI%C3%87%C3%95ES - OPERANDO NA AMAZ%C3%94NIA/57 - Xavantes/3 - Financeiro/Comprovantes/Deslocamento de Pessoas/27.11.2025 - RELATORIO DESPESAS - ROBERTA MURASAKI  $ 18.664,12.pdf?csf=1&amp;web=1&amp;e=NPwMBg" xr:uid="{D7F173C8-7520-4209-9E6F-5986918097B9}"/>
    <hyperlink ref="J233" r:id="rId207" display="../../../../../../:b:/r/sites/eds/Dados/1 - EXPEDI%C3%87%C3%95ES - OPERANDO NA AMAZ%C3%94NIA/57 - Xavantes/3 - Financeiro/Comprovantes/Deslocamento de Pessoas/27.11.2025 - RELATORIO DESPESAS - ROBERTA MURASAKI  $ 18.664,12.pdf?csf=1&amp;web=1&amp;e=NPwMBg" xr:uid="{7F7296B2-DBF6-4DAE-BCEC-10F5EDC3D448}"/>
    <hyperlink ref="J234" r:id="rId208" display="../../../../../../:b:/r/sites/eds/Dados/1 - EXPEDI%C3%87%C3%95ES - OPERANDO NA AMAZ%C3%94NIA/57 - Xavantes/3 - Financeiro/Comprovantes/Deslocamento de Pessoas/27.11.2025 - RELATORIO DESPESAS - ROBERTA MURASAKI  $ 18.664,12.pdf?csf=1&amp;web=1&amp;e=NPwMBg" xr:uid="{608D1300-2964-4F83-A4B0-832A92307225}"/>
    <hyperlink ref="J235" r:id="rId209" display="../../../../../../:b:/r/sites/eds/Dados/1 - EXPEDI%C3%87%C3%95ES - OPERANDO NA AMAZ%C3%94NIA/57 - Xavantes/3 - Financeiro/Comprovantes/Deslocamento de Pessoas/27.11.2025 - RELATORIO DESPESAS - ROBERTA MURASAKI  $ 18.664,12.pdf?csf=1&amp;web=1&amp;e=NPwMBg" xr:uid="{D65326DE-827B-472D-8352-FD93E6082FFF}"/>
    <hyperlink ref="J236" r:id="rId210" display="../../../../../../:b:/r/sites/eds/Dados/1 - EXPEDI%C3%87%C3%95ES - OPERANDO NA AMAZ%C3%94NIA/57 - Xavantes/3 - Financeiro/Comprovantes/Deslocamento de Pessoas/27.11.2025 - RELATORIO DESPESAS - ROBERTA MURASAKI  $ 18.664,12.pdf?csf=1&amp;web=1&amp;e=NPwMBg" xr:uid="{B4E12095-FF29-4351-8A95-4988C74125E8}"/>
    <hyperlink ref="J237" r:id="rId211" display="../../../../../../:b:/r/sites/eds/Dados/1 - EXPEDI%C3%87%C3%95ES - OPERANDO NA AMAZ%C3%94NIA/57 - Xavantes/3 - Financeiro/Comprovantes/Deslocamento de Pessoas/27.11.2025 - RELATORIO DESPESAS - ROBERTA MURASAKI  $ 18.664,12.pdf?csf=1&amp;web=1&amp;e=NPwMBg" xr:uid="{DC4A14DF-BC82-4F8B-B489-77D1F4DEB512}"/>
    <hyperlink ref="J238" r:id="rId212" display="../../../../../../:b:/r/sites/eds/Dados/1 - EXPEDI%C3%87%C3%95ES - OPERANDO NA AMAZ%C3%94NIA/57 - Xavantes/3 - Financeiro/Comprovantes/Deslocamento de Pessoas/27.11.2025 - RELATORIO DESPESAS - ROBERTA MURASAKI  $ 18.664,12.pdf?csf=1&amp;web=1&amp;e=NPwMBg" xr:uid="{685A92C5-F215-4DE8-A039-78783AB04174}"/>
    <hyperlink ref="J239" r:id="rId213" display="../../../../../../:b:/r/sites/eds/Dados/1 - EXPEDI%C3%87%C3%95ES - OPERANDO NA AMAZ%C3%94NIA/57 - Xavantes/3 - Financeiro/Comprovantes/Deslocamento de Pessoas/27.11.2025 - RELATORIO DESPESAS - ROBERTA MURASAKI  $ 18.664,12.pdf?csf=1&amp;web=1&amp;e=NPwMBg" xr:uid="{148F5AEC-1A4F-4A57-A8BF-9128895C1EE9}"/>
    <hyperlink ref="J250" r:id="rId214" display="../../../../../../:b:/r/sites/eds/Dados/1 - EXPEDI%C3%87%C3%95ES - OPERANDO NA AMAZ%C3%94NIA/57 - Xavantes/3 - Financeiro/Comprovantes/Deslocamento de Pessoas/27.11.2025 - RELATORIO DESPESAS - ROBERTA MURASAKI  $ 18.664,12.pdf?csf=1&amp;web=1&amp;e=NPwMBg" xr:uid="{8B58AF2E-4D24-4288-AA6A-6A5D18380173}"/>
    <hyperlink ref="J251" r:id="rId215" display="../../../../../../:b:/r/sites/eds/Dados/1 - EXPEDI%C3%87%C3%95ES - OPERANDO NA AMAZ%C3%94NIA/57 - Xavantes/3 - Financeiro/Comprovantes/Deslocamento de Pessoas/27.11.2025 - RELATORIO DESPESAS - ROBERTA MURASAKI  $ 18.664,12.pdf?csf=1&amp;web=1&amp;e=NPwMBg" xr:uid="{A4441176-CE64-47BD-AADB-5B33F98A58E1}"/>
    <hyperlink ref="J229" r:id="rId216" display="../../../../../../:b:/r/sites/eds/Dados/1 - EXPEDI%C3%87%C3%95ES - OPERANDO NA AMAZ%C3%94NIA/57 - Xavantes/3 - Financeiro/Comprovantes/Deslocamento de Pessoas/27.11.2025 - RELATORIO DESPESAS - SILVANA TERUEL MARTINS   $ 449,82.pdf?csf=1&amp;web=1&amp;e=v2fq5H" xr:uid="{6404986B-03DC-4367-B04F-272159BE1D4B}"/>
    <hyperlink ref="J228" r:id="rId217" display="../../../../../../:b:/r/sites/eds/Dados/1 - EXPEDI%C3%87%C3%95ES - OPERANDO NA AMAZ%C3%94NIA/57 - Xavantes/3 - Financeiro/Comprovantes/Deslocamento de Pessoas/27.11.2025 - RELATORIO DESPESAS - SILVANA TERUEL MARTINS   $ 449,82.pdf?csf=1&amp;web=1&amp;e=v2fq5H" xr:uid="{5A4B27D0-AE2B-4508-B24B-70D5E893AF47}"/>
    <hyperlink ref="J230" r:id="rId218" display="../../../../../../:b:/r/sites/eds/Dados/1 - EXPEDI%C3%87%C3%95ES - OPERANDO NA AMAZ%C3%94NIA/57 - Xavantes/3 - Financeiro/Comprovantes/Deslocamento de Pessoas/27.11.2025 - RELATORIO DESPESAS - SILVANA TERUEL MARTINS   $ 449,82.pdf?csf=1&amp;web=1&amp;e=v2fq5H" xr:uid="{49C79B3B-8F89-4338-8272-8CF1AD5A938A}"/>
    <hyperlink ref="J9" r:id="rId219" display="../../../../../../:b:/r/sites/eds/Dados/1 - EXPEDI%C3%87%C3%95ES - OPERANDO NA AMAZ%C3%94NIA/57 - Xavantes/3 - Financeiro/Comprovantes/Deslocamento de Pessoas/30.09.2025 - RELATORIO DE KM  $ 124,96.pdf?csf=1&amp;web=1&amp;e=UM3wwE" xr:uid="{AB0DB263-8F3A-435B-925B-DFD0564A4F74}"/>
    <hyperlink ref="J52" r:id="rId220" display="../../../../../../:b:/r/sites/eds/Dados/1 - EXPEDI%C3%87%C3%95ES - OPERANDO NA AMAZ%C3%94NIA/57 - Xavantes/3 - Financeiro/Comprovantes/Deslocamento de Pessoas/31.10.2025 - UBER     $ 54,99.pdf?csf=1&amp;web=1&amp;e=x1giCI" xr:uid="{E0E60A70-D592-48CC-844D-50BA4DA8C735}"/>
    <hyperlink ref="J326" r:id="rId221" display="../../../../../../:b:/r/sites/eds/Dados/1 - EXPEDI%C3%87%C3%95ES - OPERANDO NA AMAZ%C3%94NIA/57 - Xavantes/3 - Financeiro/Comprovantes/M%C3%A3o de Obra/04.12.2025 - BONIVAR LUIZ CAMIZAO  $ 1.500,00.pdf?csf=1&amp;web=1&amp;e=jiUXyg" xr:uid="{9169FD0B-727B-4D06-901D-3BD0BD2D5D0F}"/>
    <hyperlink ref="J327" r:id="rId222" display="../../../../../../:b:/r/sites/eds/Dados/1 - EXPEDI%C3%87%C3%95ES - OPERANDO NA AMAZ%C3%94NIA/57 - Xavantes/3 - Financeiro/Comprovantes/M%C3%A3o de Obra/04.12.2025 - GIOVANNI BARONE FERREIRA  $ 1.500,00.pdf?csf=1&amp;web=1&amp;e=8jmFGg" xr:uid="{EE2F54EB-B391-43F7-8583-64299B9D7A4B}"/>
    <hyperlink ref="J210" r:id="rId223" display="../../../../../../:b:/r/sites/eds/Dados/1 - EXPEDI%C3%87%C3%95ES - OPERANDO NA AMAZ%C3%94NIA/57 - Xavantes/3 - Financeiro/Comprovantes/M%C3%A3o de Obra/25.11.2025 - RELATORIO DESPESAS - ANA MARIA DE PAULA ALVES $ 11.696,65.pdf?csf=1&amp;web=1&amp;e=4QszWF" xr:uid="{47602A49-45A6-4EB8-A5F2-F71B6F50406A}"/>
    <hyperlink ref="J211" r:id="rId224" display="../../../../../../:b:/r/sites/eds/Dados/1 - EXPEDI%C3%87%C3%95ES - OPERANDO NA AMAZ%C3%94NIA/57 - Xavantes/3 - Financeiro/Comprovantes/M%C3%A3o de Obra/25.11.2025 - RELATORIO DESPESAS - ANA MARIA DE PAULA ALVES $ 11.696,65.pdf?csf=1&amp;web=1&amp;e=4QszWF" xr:uid="{FBC9C1D1-42B9-43C1-9F5D-23B5EB06ECA6}"/>
    <hyperlink ref="J212" r:id="rId225" display="../../../../../../:b:/r/sites/eds/Dados/1 - EXPEDI%C3%87%C3%95ES - OPERANDO NA AMAZ%C3%94NIA/57 - Xavantes/3 - Financeiro/Comprovantes/M%C3%A3o de Obra/25.11.2025 - RELATORIO DESPESAS - ANA MARIA DE PAULA ALVES $ 11.696,65.pdf?csf=1&amp;web=1&amp;e=4QszWF" xr:uid="{D16F18AD-4E36-4CCF-957C-6336139360B7}"/>
    <hyperlink ref="J213" r:id="rId226" display="../../../../../../:b:/r/sites/eds/Dados/1 - EXPEDI%C3%87%C3%95ES - OPERANDO NA AMAZ%C3%94NIA/57 - Xavantes/3 - Financeiro/Comprovantes/M%C3%A3o de Obra/25.11.2025 - RELATORIO DESPESAS - ANA MARIA DE PAULA ALVES $ 11.696,65.pdf?csf=1&amp;web=1&amp;e=4QszWF" xr:uid="{C51DFDB1-D8C3-4488-9BEC-67A6AC222A64}"/>
    <hyperlink ref="J214" r:id="rId227" display="../../../../../../:b:/r/sites/eds/Dados/1 - EXPEDI%C3%87%C3%95ES - OPERANDO NA AMAZ%C3%94NIA/57 - Xavantes/3 - Financeiro/Comprovantes/M%C3%A3o de Obra/25.11.2025 - RELATORIO DESPESAS - ANA MARIA DE PAULA ALVES $ 11.696,65.pdf?csf=1&amp;web=1&amp;e=4QszWF" xr:uid="{450609A7-29DC-4E45-BD1F-85A6D464BBF1}"/>
    <hyperlink ref="J215" r:id="rId228" display="../../../../../../:b:/r/sites/eds/Dados/1 - EXPEDI%C3%87%C3%95ES - OPERANDO NA AMAZ%C3%94NIA/57 - Xavantes/3 - Financeiro/Comprovantes/M%C3%A3o de Obra/25.11.2025 - RELATORIO DESPESAS - ANA MARIA DE PAULA ALVES $ 11.696,65.pdf?csf=1&amp;web=1&amp;e=4QszWF" xr:uid="{BDADC617-CD29-45B0-9662-43A704C4F21F}"/>
    <hyperlink ref="J216" r:id="rId229" display="../../../../../../:b:/r/sites/eds/Dados/1 - EXPEDI%C3%87%C3%95ES - OPERANDO NA AMAZ%C3%94NIA/57 - Xavantes/3 - Financeiro/Comprovantes/M%C3%A3o de Obra/25.11.2025 - RELATORIO DESPESAS - ANA MARIA DE PAULA ALVES $ 11.696,65.pdf?csf=1&amp;web=1&amp;e=4QszWF" xr:uid="{5529AA21-B3D0-4639-871E-24D39D1FAFB0}"/>
    <hyperlink ref="J217" r:id="rId230" display="../../../../../../:b:/r/sites/eds/Dados/1 - EXPEDI%C3%87%C3%95ES - OPERANDO NA AMAZ%C3%94NIA/57 - Xavantes/3 - Financeiro/Comprovantes/M%C3%A3o de Obra/25.11.2025 - RELATORIO DESPESAS - ANA MARIA DE PAULA ALVES $ 11.696,65.pdf?csf=1&amp;web=1&amp;e=4QszWF" xr:uid="{D2F507BF-8EFA-465E-BC7E-8F03C3A23C28}"/>
    <hyperlink ref="J218" r:id="rId231" display="../../../../../../:b:/r/sites/eds/Dados/1 - EXPEDI%C3%87%C3%95ES - OPERANDO NA AMAZ%C3%94NIA/57 - Xavantes/3 - Financeiro/Comprovantes/M%C3%A3o de Obra/25.11.2025 - RELATORIO DESPESAS - ANA MARIA DE PAULA ALVES $ 11.696,65.pdf?csf=1&amp;web=1&amp;e=4QszWF" xr:uid="{FC258A20-0BB7-4C73-B5C2-F9586C5B91DC}"/>
    <hyperlink ref="J219" r:id="rId232" display="../../../../../../:b:/r/sites/eds/Dados/1 - EXPEDI%C3%87%C3%95ES - OPERANDO NA AMAZ%C3%94NIA/57 - Xavantes/3 - Financeiro/Comprovantes/M%C3%A3o de Obra/25.11.2025 - RELATORIO DESPESAS - ANA MARIA DE PAULA ALVES $ 11.696,65.pdf?csf=1&amp;web=1&amp;e=4QszWF" xr:uid="{290DBB31-6860-4779-88A5-667E6017015C}"/>
    <hyperlink ref="J220" r:id="rId233" display="../../../../../../:b:/r/sites/eds/Dados/1 - EXPEDI%C3%87%C3%95ES - OPERANDO NA AMAZ%C3%94NIA/57 - Xavantes/3 - Financeiro/Comprovantes/M%C3%A3o de Obra/25.11.2025 - RELATORIO DESPESAS - ANA MARIA DE PAULA ALVES $ 11.696,65.pdf?csf=1&amp;web=1&amp;e=4QszWF" xr:uid="{FF7F417D-AAC1-4098-BF82-7BE88586E2AF}"/>
    <hyperlink ref="J221" r:id="rId234" display="../../../../../../:b:/r/sites/eds/Dados/1 - EXPEDI%C3%87%C3%95ES - OPERANDO NA AMAZ%C3%94NIA/57 - Xavantes/3 - Financeiro/Comprovantes/M%C3%A3o de Obra/25.11.2025 - RELATORIO DESPESAS - ANA MARIA DE PAULA ALVES $ 11.696,65.pdf?csf=1&amp;web=1&amp;e=4QszWF" xr:uid="{3AF2B32A-3A2E-4412-9EBF-DA3A89A35932}"/>
    <hyperlink ref="J300" r:id="rId235" display="../../../../../../:b:/r/sites/eds/Dados/1 - EXPEDI%C3%87%C3%95ES - OPERANDO NA AMAZ%C3%94NIA/57 - Xavantes/3 - Financeiro/Comprovantes/M%C3%A3o de Obra/27.11.2025 - RELATORIO DESPESAS - ROBERTA MURASAKI  $ 18.664,12.pdf?csf=1&amp;web=1&amp;e=tbsiQf" xr:uid="{7182AFE0-E6FD-44C8-AB5F-281801DF7330}"/>
    <hyperlink ref="J301" r:id="rId236" display="../../../../../../:b:/r/sites/eds/Dados/1 - EXPEDI%C3%87%C3%95ES - OPERANDO NA AMAZ%C3%94NIA/57 - Xavantes/3 - Financeiro/Comprovantes/M%C3%A3o de Obra/27.11.2025 - RELATORIO DESPESAS - ROBERTA MURASAKI  $ 18.664,12.pdf?csf=1&amp;web=1&amp;e=tbsiQf" xr:uid="{8479ABEB-6E56-472A-AC96-F64AA4FF0EAA}"/>
    <hyperlink ref="J302" r:id="rId237" display="../../../../../../:b:/r/sites/eds/Dados/1 - EXPEDI%C3%87%C3%95ES - OPERANDO NA AMAZ%C3%94NIA/57 - Xavantes/3 - Financeiro/Comprovantes/M%C3%A3o de Obra/27.11.2025 - RELATORIO DESPESAS - ROBERTA MURASAKI  $ 18.664,12.pdf?csf=1&amp;web=1&amp;e=tbsiQf" xr:uid="{87E741E4-D686-40BE-A872-402680DF686E}"/>
    <hyperlink ref="J303" r:id="rId238" display="../../../../../../:b:/r/sites/eds/Dados/1 - EXPEDI%C3%87%C3%95ES - OPERANDO NA AMAZ%C3%94NIA/57 - Xavantes/3 - Financeiro/Comprovantes/M%C3%A3o de Obra/27.11.2025 - RELATORIO DESPESAS - ROBERTA MURASAKI  $ 18.664,12.pdf?csf=1&amp;web=1&amp;e=tbsiQf" xr:uid="{714A90D1-8810-4DF5-B531-618322235F31}"/>
    <hyperlink ref="J304" r:id="rId239" display="../../../../../../:b:/r/sites/eds/Dados/1 - EXPEDI%C3%87%C3%95ES - OPERANDO NA AMAZ%C3%94NIA/57 - Xavantes/3 - Financeiro/Comprovantes/M%C3%A3o de Obra/27.11.2025 - RELATORIO DESPESAS - ROBERTA MURASAKI  $ 18.664,12.pdf?csf=1&amp;web=1&amp;e=tbsiQf" xr:uid="{B7471F46-7762-41A4-ABCD-C2B8E5991A98}"/>
    <hyperlink ref="J305" r:id="rId240" display="../../../../../../:b:/r/sites/eds/Dados/1 - EXPEDI%C3%87%C3%95ES - OPERANDO NA AMAZ%C3%94NIA/57 - Xavantes/3 - Financeiro/Comprovantes/M%C3%A3o de Obra/27.11.2025 - RELATORIO DESPESAS - ROBERTA MURASAKI  $ 18.664,12.pdf?csf=1&amp;web=1&amp;e=tbsiQf" xr:uid="{DE527115-C19F-42A4-936E-E22EFAF9B388}"/>
    <hyperlink ref="J306" r:id="rId241" display="../../../../../../:b:/r/sites/eds/Dados/1 - EXPEDI%C3%87%C3%95ES - OPERANDO NA AMAZ%C3%94NIA/57 - Xavantes/3 - Financeiro/Comprovantes/M%C3%A3o de Obra/27.11.2025 - RELATORIO DESPESAS - ROBERTA MURASAKI  $ 18.664,12.pdf?csf=1&amp;web=1&amp;e=tbsiQf" xr:uid="{9CC91983-F730-412F-A12A-C9FE448DEB55}"/>
    <hyperlink ref="J307" r:id="rId242" display="../../../../../../:b:/r/sites/eds/Dados/1 - EXPEDI%C3%87%C3%95ES - OPERANDO NA AMAZ%C3%94NIA/57 - Xavantes/3 - Financeiro/Comprovantes/M%C3%A3o de Obra/27.11.2025 - RELATORIO DESPESAS - ROBERTA MURASAKI  $ 18.664,12.pdf?csf=1&amp;web=1&amp;e=tbsiQf" xr:uid="{75076B30-D2FF-45DB-AE96-B3D03D04249D}"/>
    <hyperlink ref="J308" r:id="rId243" display="../../../../../../:b:/r/sites/eds/Dados/1 - EXPEDI%C3%87%C3%95ES - OPERANDO NA AMAZ%C3%94NIA/57 - Xavantes/3 - Financeiro/Comprovantes/M%C3%A3o de Obra/27.11.2025 - RELATORIO DESPESAS - ROBERTA MURASAKI  $ 18.664,12.pdf?csf=1&amp;web=1&amp;e=tbsiQf" xr:uid="{EFD0353B-A6EE-470E-97F4-9E4DCF52DDA9}"/>
    <hyperlink ref="J309" r:id="rId244" display="../../../../../../:b:/r/sites/eds/Dados/1 - EXPEDI%C3%87%C3%95ES - OPERANDO NA AMAZ%C3%94NIA/57 - Xavantes/3 - Financeiro/Comprovantes/M%C3%A3o de Obra/27.11.2025 - RELATORIO DESPESAS - ROBERTA MURASAKI  $ 18.664,12.pdf?csf=1&amp;web=1&amp;e=tbsiQf" xr:uid="{52DA7158-D8CB-4141-9FE4-387EC7DF4D06}"/>
    <hyperlink ref="J310" r:id="rId245" display="../../../../../../:b:/r/sites/eds/Dados/1 - EXPEDI%C3%87%C3%95ES - OPERANDO NA AMAZ%C3%94NIA/57 - Xavantes/3 - Financeiro/Comprovantes/M%C3%A3o de Obra/27.11.2025 - RELATORIO DESPESAS - ROBERTA MURASAKI  $ 18.664,12.pdf?csf=1&amp;web=1&amp;e=tbsiQf" xr:uid="{36874F9E-657A-4162-AAF1-11F19E8E96ED}"/>
    <hyperlink ref="J311" r:id="rId246" display="../../../../../../:b:/r/sites/eds/Dados/1 - EXPEDI%C3%87%C3%95ES - OPERANDO NA AMAZ%C3%94NIA/57 - Xavantes/3 - Financeiro/Comprovantes/M%C3%A3o de Obra/27.11.2025 - RELATORIO DESPESAS - ROBERTA MURASAKI  $ 18.664,12.pdf?csf=1&amp;web=1&amp;e=tbsiQf" xr:uid="{FC550568-0149-4861-8C21-5FB43EBD9E23}"/>
    <hyperlink ref="J312" r:id="rId247" display="../../../../../../:b:/r/sites/eds/Dados/1 - EXPEDI%C3%87%C3%95ES - OPERANDO NA AMAZ%C3%94NIA/57 - Xavantes/3 - Financeiro/Comprovantes/M%C3%A3o de Obra/27.11.2025 - RELATORIO DESPESAS - ROBERTA MURASAKI  $ 18.664,12.pdf?csf=1&amp;web=1&amp;e=tbsiQf" xr:uid="{E632FCA7-B7AD-400C-90D0-25F79F2DD04E}"/>
    <hyperlink ref="J313" r:id="rId248" display="../../../../../../:b:/r/sites/eds/Dados/1 - EXPEDI%C3%87%C3%95ES - OPERANDO NA AMAZ%C3%94NIA/57 - Xavantes/3 - Financeiro/Comprovantes/M%C3%A3o de Obra/27.11.2025 - RELATORIO DESPESAS - ROBERTA MURASAKI  $ 18.664,12.pdf?csf=1&amp;web=1&amp;e=tbsiQf" xr:uid="{3FE41640-86ED-4532-BE6B-76916DB6C462}"/>
    <hyperlink ref="J314" r:id="rId249" display="../../../../../../:b:/r/sites/eds/Dados/1 - EXPEDI%C3%87%C3%95ES - OPERANDO NA AMAZ%C3%94NIA/57 - Xavantes/3 - Financeiro/Comprovantes/M%C3%A3o de Obra/27.11.2025 - RELATORIO DESPESAS - ROBERTA MURASAKI  $ 18.664,12.pdf?csf=1&amp;web=1&amp;e=tbsiQf" xr:uid="{5CDD1B0D-0425-40B7-B6B0-2D2219C5D185}"/>
    <hyperlink ref="J315" r:id="rId250" display="../../../../../../:b:/r/sites/eds/Dados/1 - EXPEDI%C3%87%C3%95ES - OPERANDO NA AMAZ%C3%94NIA/57 - Xavantes/3 - Financeiro/Comprovantes/M%C3%A3o de Obra/27.11.2025 - RELATORIO DESPESAS - ROBERTA MURASAKI  $ 18.664,12.pdf?csf=1&amp;web=1&amp;e=tbsiQf" xr:uid="{50F7D4F6-48EB-48C2-8601-AC14FE5B529C}"/>
    <hyperlink ref="J316" r:id="rId251" display="../../../../../../:b:/r/sites/eds/Dados/1 - EXPEDI%C3%87%C3%95ES - OPERANDO NA AMAZ%C3%94NIA/57 - Xavantes/3 - Financeiro/Comprovantes/M%C3%A3o de Obra/27.11.2025 - RELATORIO DESPESAS - ROBERTA MURASAKI  $ 18.664,12.pdf?csf=1&amp;web=1&amp;e=tbsiQf" xr:uid="{050DBFBC-0439-40F0-8DD3-A30BFEC630EE}"/>
    <hyperlink ref="J66" r:id="rId252" display="../../../../../../:b:/r/sites/eds/Dados/1 - EXPEDI%C3%87%C3%95ES - OPERANDO NA AMAZ%C3%94NIA/57 - Xavantes/3 - Financeiro/Comprovantes/Material de Escrit%C3%B3rio/05.11.2025 - KALUNGA  NF.1378118  $ 847,28.pdf?csf=1&amp;web=1&amp;e=gzlB3Z" xr:uid="{85810FA0-ADE6-4107-8C04-2DF93AB4A3CC}"/>
    <hyperlink ref="J59" r:id="rId253" display="../../../../../../:b:/r/sites/eds/Dados/1 - EXPEDI%C3%87%C3%95ES - OPERANDO NA AMAZ%C3%94NIA/57 - Xavantes/3 - Financeiro/Comprovantes/Material Hospitalar/04.11.2025 - ALVE MED  NF.3592  $  7.164,64.pdf?csf=1&amp;web=1&amp;e=MibdFc" xr:uid="{C34FB923-2E89-49D7-8A4F-335AF3900EB2}"/>
    <hyperlink ref="J75" r:id="rId254" display="../../../../../../:b:/r/sites/eds/Dados/1 - EXPEDI%C3%87%C3%95ES - OPERANDO NA AMAZ%C3%94NIA/57 - Xavantes/3 - Financeiro/Comprovantes/Material Hospitalar/06.11.2025 - CIRURGICA BOM PRE%C3%87O  NF.8908  $ 11.075,00.pdf?csf=1&amp;web=1&amp;e=TLxE8J" xr:uid="{958F7471-6E40-4150-ACB8-66246886F17F}"/>
    <hyperlink ref="J74" r:id="rId255" display="../../../../../../:b:/r/sites/eds/Dados/1 - EXPEDI%C3%87%C3%95ES - OPERANDO NA AMAZ%C3%94NIA/57 - Xavantes/3 - Financeiro/Comprovantes/Material Hospitalar/06.11.2025 - HI TECHNOLOGIES  NF.14045  $ 16.679,00.pdf?csf=1&amp;web=1&amp;e=eYU7U7" xr:uid="{9C379123-4BD9-4C86-96DF-DBF7DAFB48AD}"/>
    <hyperlink ref="J72" r:id="rId256" display="../../../../../../:b:/r/sites/eds/Dados/1 - EXPEDI%C3%87%C3%95ES - OPERANDO NA AMAZ%C3%94NIA/57 - Xavantes/3 - Financeiro/Comprovantes/Material Hospitalar/06.11.2025 - RIBEIRO FLORIO PROD HOSPITALAR  NF.27460   $ 6.572,13.pdf?csf=1&amp;web=1&amp;e=KiS6ez" xr:uid="{B2FD4BD8-E016-4EA6-82B6-6768873D616D}"/>
    <hyperlink ref="J91" r:id="rId257" display="../../../../../../:b:/r/sites/eds/Dados/1 - EXPEDI%C3%87%C3%95ES - OPERANDO NA AMAZ%C3%94NIA/57 - Xavantes/3 - Financeiro/Comprovantes/Material Hospitalar/10.11.2025 - EFFCTIVE FARMACIA  NF.32339  $ 1.058,00.pdf?csf=1&amp;web=1&amp;e=ocpHLS" xr:uid="{467061DD-29F8-42E8-84FB-CDA3C7AD964A}"/>
    <hyperlink ref="J108" r:id="rId258" display="../../../../../../:b:/r/sites/eds/Dados/1 - EXPEDI%C3%87%C3%95ES - OPERANDO NA AMAZ%C3%94NIA/57 - Xavantes/3 - Financeiro/Comprovantes/Material Hospitalar/11.11.2025 - OPUS MEDICAL  $ 6.000,00.pdf?csf=1&amp;web=1&amp;e=byg8AS" xr:uid="{80AB9244-7DF2-4082-B028-85366CBEA733}"/>
    <hyperlink ref="J106" r:id="rId259" display="../../../../../../:b:/r/sites/eds/Dados/1 - EXPEDI%C3%87%C3%95ES - OPERANDO NA AMAZ%C3%94NIA/57 - Xavantes/3 - Financeiro/Comprovantes/Material Hospitalar/11.11.2025 - TECNOCLIN  NF.47105  $ 313,28.pdf?csf=1&amp;web=1&amp;e=SWRgXC" xr:uid="{86CFF72F-ADCD-4413-83B6-481D7671F4F3}"/>
    <hyperlink ref="J122" r:id="rId260" display="../../../../../../:b:/r/sites/eds/Dados/1 - EXPEDI%C3%87%C3%95ES - OPERANDO NA AMAZ%C3%94NIA/57 - Xavantes/3 - Financeiro/Comprovantes/Material Hospitalar/12.11.2025 - RENAN - NOVA DENTAL  NF.362763  $ 1.468,20.pdf?csf=1&amp;web=1&amp;e=HYB1EM" xr:uid="{785DC23D-B126-4B05-A7EB-565F6FA89460}"/>
    <hyperlink ref="J328" r:id="rId261" display="../../../../../../:b:/r/sites/eds/Dados/1 - EXPEDI%C3%87%C3%95ES - OPERANDO NA AMAZ%C3%94NIA/57 - Xavantes/3 - Financeiro/Comprovantes/Material Hospitalar/12.12.2025 - DISNET MED  NF.10388 - REEMB RYAN  $ 340,00.pdf?csf=1&amp;web=1&amp;e=Tk2irU" xr:uid="{1F8B228D-B757-4098-816C-4DED5555BC63}"/>
    <hyperlink ref="J151" r:id="rId262" display="../../../../../../:b:/r/sites/eds/Dados/1 - EXPEDI%C3%87%C3%95ES - OPERANDO NA AMAZ%C3%94NIA/57 - Xavantes/3 - Financeiro/Comprovantes/Material Hospitalar/14.11.2025 - OVIDIO SILVA SANTOS  NF.406  $ 12.754,63.pdf?csf=1&amp;web=1&amp;e=Qonqro" xr:uid="{B126C7E7-FC38-4A63-9D4D-C74ACF651785}"/>
    <hyperlink ref="J152" r:id="rId263" display="../../../../../../:b:/r/sites/eds/Dados/1 - EXPEDI%C3%87%C3%95ES - OPERANDO NA AMAZ%C3%94NIA/57 - Xavantes/3 - Financeiro/Comprovantes/Material Hospitalar/14.11.2025 - OVIDIO SILVA SANTOS  NF.407  $ 22.310,30.pdf?csf=1&amp;web=1&amp;e=fs0n4W" xr:uid="{56186F3A-9E0F-4CBD-B8CC-8ACACD5C7367}"/>
    <hyperlink ref="J165" r:id="rId264" display="../../../../../../:b:/r/sites/eds/Dados/1 - EXPEDI%C3%87%C3%95ES - OPERANDO NA AMAZ%C3%94NIA/57 - Xavantes/3 - Financeiro/Comprovantes/Material Hospitalar/18.11.2025 - BARRAFARMA  NF.8334  $ 679,50.pdf?csf=1&amp;web=1&amp;e=3ph1I0" xr:uid="{C6CD8B45-094C-49AE-B7E6-79CDCFD3A48F}"/>
    <hyperlink ref="J49" r:id="rId265" display="../../../../../../:b:/r/sites/eds/Dados/1 - EXPEDI%C3%87%C3%95ES - OPERANDO NA AMAZ%C3%94NIA/57 - Xavantes/3 - Financeiro/Comprovantes/Material Hospitalar/24.10.2025 - ALVE MED  NF.3592  $  1.791,16.pdf?csf=1&amp;web=1&amp;e=AeV5tW" xr:uid="{785AD642-CB60-45CD-8AB4-A24D39FA7410}"/>
    <hyperlink ref="J318" r:id="rId266" display="../../../../../../:b:/r/sites/eds/Dados/1 - EXPEDI%C3%87%C3%95ES - OPERANDO NA AMAZ%C3%94NIA/57 - Xavantes/3 - Financeiro/Comprovantes/Material Hospitalar/27.11.2025 - RELATORIO DESPESAS - FLAVIO DA SILVA PIGNATI  $ 7.662,63.pdf?csf=1&amp;web=1&amp;e=BnDjza" xr:uid="{6509B759-8543-4A8D-B561-E19BC5BBA78E}"/>
    <hyperlink ref="J320" r:id="rId267" display="../../../../../../:b:/r/sites/eds/Dados/1 - EXPEDI%C3%87%C3%95ES - OPERANDO NA AMAZ%C3%94NIA/57 - Xavantes/3 - Financeiro/Comprovantes/Material Hospitalar/27.11.2025 - RELATORIO DESPESAS - FLAVIO DA SILVA PIGNATI  $ 7.662,63.pdf?csf=1&amp;web=1&amp;e=BnDjza" xr:uid="{32FFF634-D695-49A4-B92E-37CAB3961EA5}"/>
    <hyperlink ref="J17" r:id="rId268" display="../../../../../../:b:/r/sites/eds/Dados/1 - EXPEDI%C3%87%C3%95ES - OPERANDO NA AMAZ%C3%94NIA/57 - Xavantes/3 - Financeiro/Comprovantes/Material de Logistica/02.10.2025 - MP MAQUINA  $ 99,97.pdf?csf=1&amp;web=1&amp;e=NeSVKd" xr:uid="{9901F993-F44B-40C7-B3B0-524F7761CEAE}"/>
    <hyperlink ref="J26" r:id="rId269" display="../../../../../../:b:/r/sites/eds/Dados/1 - EXPEDI%C3%87%C3%95ES - OPERANDO NA AMAZ%C3%94NIA/57 - Xavantes/3 - Financeiro/Comprovantes/Material de Logistica/06.10.2025 - SUBADQ  $ 380,00.pdf?csf=1&amp;web=1&amp;e=y3qdOp" xr:uid="{24FCC5CF-68F2-4452-A7A6-5FBB3E1F2622}"/>
    <hyperlink ref="J64" r:id="rId270" display="../../../../../../:b:/r/sites/eds/Dados/1 - EXPEDI%C3%87%C3%95ES - OPERANDO NA AMAZ%C3%94NIA/57 - Xavantes/3 - Financeiro/Comprovantes/Material de Logistica/05.11.2025 - LEROY MERLIN  $  1.549,79.pdf?csf=1&amp;web=1&amp;e=lGrpZZ" xr:uid="{E7D854D1-FD6E-4881-B98A-4F1EEBB9B0D1}"/>
    <hyperlink ref="J63" r:id="rId271" display="../../../../../../:b:/r/sites/eds/Dados/1 - EXPEDI%C3%87%C3%95ES - OPERANDO NA AMAZ%C3%94NIA/57 - Xavantes/3 - Financeiro/Comprovantes/Material de Logistica/05.11.2025 - DOM PLASTIC  NF.15076  $ 225,21.pdf?csf=1&amp;web=1&amp;e=21Q7r7" xr:uid="{C6721D65-298C-4DD8-8D6B-0212B802F068}"/>
    <hyperlink ref="J62" r:id="rId272" display="../../../../../../:b:/r/sites/eds/Dados/1 - EXPEDI%C3%87%C3%95ES - OPERANDO NA AMAZ%C3%94NIA/57 - Xavantes/3 - Financeiro/Comprovantes/Material de Logistica/05.11.2025 - CASA DO PAPEL  NF.29915  $  1.081,27.pdf?csf=1&amp;web=1&amp;e=uTzNuH" xr:uid="{C358CD17-08D1-454D-BDEB-8D51D5717281}"/>
    <hyperlink ref="J67" r:id="rId273" display="../../../../../../:b:/r/sites/eds/Dados/1 - EXPEDI%C3%87%C3%95ES - OPERANDO NA AMAZ%C3%94NIA/57 - Xavantes/3 - Financeiro/Comprovantes/Material de Logistica/05.11.2025 - Ativa%C3%A7%C3%A3o Antena Starlink 542  $ 75,75.pdf?csf=1&amp;web=1&amp;e=DQW1K8" xr:uid="{5DC5D0B4-D372-44F8-90C2-586CE709DBDF}"/>
    <hyperlink ref="J73" r:id="rId274" display="../../../../../../:b:/r/sites/eds/Dados/1 - EXPEDI%C3%87%C3%95ES - OPERANDO NA AMAZ%C3%94NIA/57 - Xavantes/3 - Financeiro/Comprovantes/Material de Logistica/06.11.2025 - CASA DO PAPEL  NF.30114  $  228,96.pdf?csf=1&amp;web=1&amp;e=aFY1Dx" xr:uid="{F5D1F2D3-6808-42B4-B0E8-1F083B750692}"/>
    <hyperlink ref="J76" r:id="rId275" display="../../../../../../:b:/r/sites/eds/Dados/1 - EXPEDI%C3%87%C3%95ES - OPERANDO NA AMAZ%C3%94NIA/57 - Xavantes/3 - Financeiro/Comprovantes/Material de Logistica/06.11.2025 - Mensalidade Antena Starlink 550  $ 458,29.pdf?csf=1&amp;web=1&amp;e=1QQtRb" xr:uid="{75EA80A3-7DF3-4A74-8AB2-38C93E48B822}"/>
    <hyperlink ref="J77" r:id="rId276" display="../../../../../../:b:/r/sites/eds/Dados/1 - EXPEDI%C3%87%C3%95ES - OPERANDO NA AMAZ%C3%94NIA/57 - Xavantes/3 - Financeiro/Comprovantes/Material de Logistica/06.11.2025 - Mensalidade Antena Starlink  692  $ 512,13.pdf?csf=1&amp;web=1&amp;e=nOs5Yh" xr:uid="{FB1DB02E-B8E6-401D-9267-D69EA30B084F}"/>
    <hyperlink ref="J79" r:id="rId277" display="../../../../../../:b:/r/sites/eds/Dados/1 - EXPEDI%C3%87%C3%95ES - OPERANDO NA AMAZ%C3%94NIA/57 - Xavantes/3 - Financeiro/Comprovantes/Material de Logistica/07.11.2025 - REDE MIX COMERCIAL  $  649,50.pdf?csf=1&amp;web=1&amp;e=yfqnnE" xr:uid="{10370019-F687-4069-8CB0-123D415C9E04}"/>
    <hyperlink ref="J92" r:id="rId278" display="../../../../../../:b:/r/sites/eds/Dados/1 - EXPEDI%C3%87%C3%95ES - OPERANDO NA AMAZ%C3%94NIA/57 - Xavantes/3 - Financeiro/Comprovantes/Material de Logistica/10.11.2025 - GAZIN S.A  NF.291753  $ 14.070,00.pdf?csf=1&amp;web=1&amp;e=z6nO22" xr:uid="{2BFAB57F-1B77-4C64-AC78-4BDF3EC8A9DD}"/>
    <hyperlink ref="J93" r:id="rId279" display="../../../../../../:b:/r/sites/eds/Dados/1 - EXPEDI%C3%87%C3%95ES - OPERANDO NA AMAZ%C3%94NIA/57 - Xavantes/3 - Financeiro/Comprovantes/Material de Logistica/10.11.2025 - Mensalidade Antena Starlink 542  $ 576,00.pdf?csf=1&amp;web=1&amp;e=wVwbYZ" xr:uid="{8BB2D1FD-2FD8-4A7D-954A-4681C8FA90B9}"/>
    <hyperlink ref="J94" r:id="rId280" display="../../../../../../:b:/r/sites/eds/Dados/1 - EXPEDI%C3%87%C3%95ES - OPERANDO NA AMAZ%C3%94NIA/57 - Xavantes/3 - Financeiro/Comprovantes/Material de Logistica/11.11.2025 - PLANALTOMOTIVE  NF.19378  $ 2.900,00.pdf?csf=1&amp;web=1&amp;e=gMFrLc" xr:uid="{87BD0F96-7582-4698-B89F-9698A15E9E7B}"/>
    <hyperlink ref="J95" r:id="rId281" display="../../../../../../:b:/r/sites/eds/Dados/1 - EXPEDI%C3%87%C3%95ES - OPERANDO NA AMAZ%C3%94NIA/57 - Xavantes/3 - Financeiro/Comprovantes/Material de Logistica/11.11.2025 - LARES MATERIAIS NF.1172857  $ 7.454,26.pdf?csf=1&amp;web=1&amp;e=nwAxip" xr:uid="{A7B019F8-0F01-4480-ACC3-DC022EDD597A}"/>
    <hyperlink ref="J96" r:id="rId282" display="../../../../../../:b:/r/sites/eds/Dados/1 - EXPEDI%C3%87%C3%95ES - OPERANDO NA AMAZ%C3%94NIA/57 - Xavantes/3 - Financeiro/Comprovantes/Material de Logistica/11.11.2025 - IMPORTADOS 1.99  $ 184,98.pdf?csf=1&amp;web=1&amp;e=0OY6jP" xr:uid="{F24D9A39-A7C1-4D5E-8B27-D418B5218510}"/>
    <hyperlink ref="J97" r:id="rId283" display="../../../../../../:b:/r/sites/eds/Dados/1 - EXPEDI%C3%87%C3%95ES - OPERANDO NA AMAZ%C3%94NIA/57 - Xavantes/3 - Financeiro/Comprovantes/Material de Logistica/11.11.2025 - B SAAD COMERCIO NF.1941  $ 560,00.pdf?csf=1&amp;web=1&amp;e=n5ym8L" xr:uid="{94882726-3B22-4840-B864-1A2936978A17}"/>
    <hyperlink ref="J102" r:id="rId284" display="../../../../../../:b:/r/sites/eds/Dados/1 - EXPEDI%C3%87%C3%95ES - OPERANDO NA AMAZ%C3%94NIA/57 - Xavantes/3 - Financeiro/Comprovantes/Material de Logistica/11.11.2025 - GAS LINDA CHAMA  NF.106338  $ 826,00.pdf?csf=1&amp;web=1&amp;e=x1du0e" xr:uid="{1F379DF8-5F52-45FB-A377-3CD273180B49}"/>
    <hyperlink ref="J107" r:id="rId285" display="../../../../../../:b:/r/sites/eds/Dados/1 - EXPEDI%C3%87%C3%95ES - OPERANDO NA AMAZ%C3%94NIA/57 - Xavantes/3 - Financeiro/Comprovantes/Material de Logistica/11.11.2025 - COMERCIAL BOM TAKI  NF.17350  $ 1.419,52.pdf?csf=1&amp;web=1&amp;e=UMinoj" xr:uid="{B8304957-38B5-4067-BD25-B0E1B7C79249}"/>
    <hyperlink ref="J109" r:id="rId286" display="../../../../../../:b:/r/sites/eds/Dados/1 - EXPEDI%C3%87%C3%95ES - OPERANDO NA AMAZ%C3%94NIA/57 - Xavantes/3 - Financeiro/Comprovantes/Material de Logistica/11.11.2025 - GAZIN S.A  NF.3826  $ 3.900,00.pdf?csf=1&amp;web=1&amp;e=bdk0Lm" xr:uid="{1482E4C4-0617-432A-A9C1-DC29A724B164}"/>
    <hyperlink ref="J110" r:id="rId287" display="../../../../../../:b:/r/sites/eds/Dados/1 - EXPEDI%C3%87%C3%95ES - OPERANDO NA AMAZ%C3%94NIA/57 - Xavantes/3 - Financeiro/Comprovantes/Material de Logistica/12.11.2025 - CENTERLUZ  NF,.160280  $ 2.059,00.pdf?csf=1&amp;web=1&amp;e=SQP8NH" xr:uid="{12C3C6F9-3FB5-4BCA-9043-D7F9F5A3BCF8}"/>
    <hyperlink ref="J113" r:id="rId288" display="../../../../../../:b:/r/sites/eds/Dados/1 - EXPEDI%C3%87%C3%95ES - OPERANDO NA AMAZ%C3%94NIA/57 - Xavantes/3 - Financeiro/Comprovantes/Material de Logistica/12.11.2025 - CENTERLUZ  NF.231595  $ 60,00.pdf?csf=1&amp;web=1&amp;e=QYoAj6" xr:uid="{51F966C9-E0B5-4065-BAFB-017A0035311B}"/>
    <hyperlink ref="J119" r:id="rId289" display="../../../../../../:b:/r/sites/eds/Dados/1 - EXPEDI%C3%87%C3%95ES - OPERANDO NA AMAZ%C3%94NIA/57 - Xavantes/3 - Financeiro/Comprovantes/Material de Logistica/12.11.2025 - LUNARDI  NF.457  $ 210,00.pdf?csf=1&amp;web=1&amp;e=SBJXM3" xr:uid="{608ECC4A-6E35-47FB-930C-6B5951779032}"/>
    <hyperlink ref="J120" r:id="rId290" display="../../../../../../:b:/r/sites/eds/Dados/1 - EXPEDI%C3%87%C3%95ES - OPERANDO NA AMAZ%C3%94NIA/57 - Xavantes/3 - Financeiro/Comprovantes/Material de Logistica/12.11.2025 - FRV CONFECCOES  NF.2776  $ 6.430,00.pdf?csf=1&amp;web=1&amp;e=4slk67" xr:uid="{50224710-59A1-432C-8242-44B7345133FE}"/>
    <hyperlink ref="J121" r:id="rId291" display="../../../../../../:b:/r/sites/eds/Dados/1 - EXPEDI%C3%87%C3%95ES - OPERANDO NA AMAZ%C3%94NIA/57 - Xavantes/3 - Financeiro/Comprovantes/Material de Logistica/12.11.2025 - VALE FORMOSO  NF.51027  $ 628,17.pdf?csf=1&amp;web=1&amp;e=DwZTlH" xr:uid="{D636E606-3E69-47DC-A3C5-1CE28B15C5FB}"/>
    <hyperlink ref="J123" r:id="rId292" display="../../../../../../:b:/r/sites/eds/Dados/1 - EXPEDI%C3%87%C3%95ES - OPERANDO NA AMAZ%C3%94NIA/57 - Xavantes/3 - Financeiro/Comprovantes/Material de Logistica/13.11.2025 - CONSTRUTORA GIRASSOL  NF.3820  $ 1.260,00.pdf?csf=1&amp;web=1&amp;e=Y3acsE" xr:uid="{F86B3DAB-2103-4C24-9022-B06086740226}"/>
    <hyperlink ref="J128" r:id="rId293" display="../../../../../../:b:/r/sites/eds/Dados/1 - EXPEDI%C3%87%C3%95ES - OPERANDO NA AMAZ%C3%94NIA/57 - Xavantes/3 - Financeiro/Comprovantes/Material de Logistica/13.11.2025 - SANTA CLARA MAT  NF.124  $ 330,00.pdf?csf=1&amp;web=1&amp;e=Aqb6Ec" xr:uid="{B144B4EA-3B69-41D7-9848-20A3E34BBAD7}"/>
    <hyperlink ref="J129" r:id="rId294" display="../../../../../../:b:/r/sites/eds/Dados/1 - EXPEDI%C3%87%C3%95ES - OPERANDO NA AMAZ%C3%94NIA/57 - Xavantes/3 - Financeiro/Comprovantes/Material de Logistica/13.11.2025 - WS PNEUS  $ 50,00.pdf?csf=1&amp;web=1&amp;e=TPtF1S" xr:uid="{A6C7FD75-D718-4A37-836E-337778399062}"/>
    <hyperlink ref="J131" r:id="rId295" display="../../../../../../:b:/r/sites/eds/Dados/1 - EXPEDI%C3%87%C3%95ES - OPERANDO NA AMAZ%C3%94NIA/57 - Xavantes/3 - Financeiro/Comprovantes/Material de Logistica/14.11.2025 - ANAGIBE BARROS FILHO  $ 1.500,00.pdf?csf=1&amp;web=1&amp;e=32FeFT" xr:uid="{004A2186-B560-4738-8443-68D365900636}"/>
    <hyperlink ref="J132" r:id="rId296" display="../../../../../../:b:/r/sites/eds/Dados/1 - EXPEDI%C3%87%C3%95ES - OPERANDO NA AMAZ%C3%94NIA/57 - Xavantes/3 - Financeiro/Comprovantes/Material de Logistica/14.11.2025 - CASA DO CORTA PAU  NF.24767  $ 9.654,00.pdf?csf=1&amp;web=1&amp;e=EcgXfq" xr:uid="{FC616AD1-A104-464B-BD29-24C42FAE8046}"/>
    <hyperlink ref="J133" r:id="rId297" display="../../../../../../:b:/r/sites/eds/Dados/1 - EXPEDI%C3%87%C3%95ES - OPERANDO NA AMAZ%C3%94NIA/57 - Xavantes/3 - Financeiro/Comprovantes/Material de Logistica/14.11.2025 - GAZIN S.A  NF.3903  $ 1.869,00.pdf?csf=1&amp;web=1&amp;e=kLQHRJ" xr:uid="{C199A5D1-DE4E-494B-9698-94299387D153}"/>
    <hyperlink ref="J134" r:id="rId298" display="../../../../../../:b:/r/sites/eds/Dados/1 - EXPEDI%C3%87%C3%95ES - OPERANDO NA AMAZ%C3%94NIA/57 - Xavantes/3 - Financeiro/Comprovantes/Material de Logistica/14.11.2025 - CENTERLUZ  NF.160392  $ 533,00.pdf?csf=1&amp;web=1&amp;e=XCdtcY" xr:uid="{F92A24E3-AEEF-4291-99D7-7A6C9D137AE4}"/>
    <hyperlink ref="J135" r:id="rId299" display="../../../../../../:b:/r/sites/eds/Dados/1 - EXPEDI%C3%87%C3%95ES - OPERANDO NA AMAZ%C3%94NIA/57 - Xavantes/3 - Financeiro/Comprovantes/Material de Logistica/14.11.2025 - WMS SUPERMERCADOS  NF.29430  $ 1.083,44.pdf?csf=1&amp;web=1&amp;e=XXH3gl" xr:uid="{8B38F9AC-1F3F-4281-9AD3-4B24582BDA8F}"/>
    <hyperlink ref="J136" r:id="rId300" display="../../../../../../:b:/r/sites/eds/Dados/1 - EXPEDI%C3%87%C3%95ES - OPERANDO NA AMAZ%C3%94NIA/57 - Xavantes/3 - Financeiro/Comprovantes/Material de Logistica/14.11.2025 - ATACADO DA CONSTRU%C3%87%C3%83O  NF.63656  $ 622,00.pdf?csf=1&amp;web=1&amp;e=qwTuOn" xr:uid="{EFE9872E-1352-4645-88E5-5D60052C22B5}"/>
    <hyperlink ref="J137" r:id="rId301" display="../../../../../../:b:/r/sites/eds/Dados/1 - EXPEDI%C3%87%C3%95ES - OPERANDO NA AMAZ%C3%94NIA/57 - Xavantes/3 - Financeiro/Comprovantes/Material de Logistica/14.11.2025- BARRAFORTE  NF.24317  $ 90,00.pdf?csf=1&amp;web=1&amp;e=1HK7hi" xr:uid="{4CF99730-69DE-4F68-8578-056741173B48}"/>
    <hyperlink ref="J142" r:id="rId302" display="../../../../../../:b:/r/sites/eds/Dados/1 - EXPEDI%C3%87%C3%95ES - OPERANDO NA AMAZ%C3%94NIA/57 - Xavantes/3 - Financeiro/Comprovantes/Material de Logistica/14.11.2025 - CASA DO CORTA PAU  NF.24780  $ 10,00.pdf?csf=1&amp;web=1&amp;e=UII4vC" xr:uid="{38261DF4-94A3-42F0-9B5F-3941322A5DCC}"/>
    <hyperlink ref="J143" r:id="rId303" display="../../../../../../:b:/r/sites/eds/Dados/1 - EXPEDI%C3%87%C3%95ES - OPERANDO NA AMAZ%C3%94NIA/57 - Xavantes/3 - Financeiro/Comprovantes/Material de Logistica/14.11.2025 - ATACADO DA CONSTRU%C3%87%C3%83O  NF.63566  $ 64,22.pdf?csf=1&amp;web=1&amp;e=PvXJRy" xr:uid="{10A962B9-EDE1-49CE-8FC8-EC137D317E98}"/>
    <hyperlink ref="J166" r:id="rId304" display="../../../../../../:b:/r/sites/eds/Dados/1 - EXPEDI%C3%87%C3%95ES - OPERANDO NA AMAZ%C3%94NIA/57 - Xavantes/3 - Financeiro/Comprovantes/Material de Logistica/19.11.2025 - CONSTRULAR MAT COSTRU%C3%87%C3%83O NF.6297  $ 200,00.pdf?csf=1&amp;web=1&amp;e=qLiGy0" xr:uid="{818B898F-D0A1-484B-8D30-59EFFF196B88}"/>
    <hyperlink ref="J186" r:id="rId305" display="../../../../../../:b:/r/sites/eds/Dados/1 - EXPEDI%C3%87%C3%95ES - OPERANDO NA AMAZ%C3%94NIA/57 - Xavantes/3 - Financeiro/Comprovantes/Material de Logistica/24.11.2025 - LEO HIDA - REEMB DESPESAS LOGISTICAS  $ 910,97.pdf?csf=1&amp;web=1&amp;e=NYLhDd" xr:uid="{5CA5439E-27CB-4F26-A100-0572298E33DB}"/>
    <hyperlink ref="J187" r:id="rId306" display="../../../../../../:b:/r/sites/eds/Dados/1 - EXPEDI%C3%87%C3%95ES - OPERANDO NA AMAZ%C3%94NIA/57 - Xavantes/3 - Financeiro/Comprovantes/Material de Logistica/25.11.2025 - RELATORIO DESPESAS - ANA MARIA DE PAULA ALVES $ 11.696,65.pdf?csf=1&amp;web=1&amp;e=jHn9KH" xr:uid="{9D790093-E885-464C-964D-13DCCCEFBDC6}"/>
    <hyperlink ref="J188" r:id="rId307" display="../../../../../../:b:/r/sites/eds/Dados/1 - EXPEDI%C3%87%C3%95ES - OPERANDO NA AMAZ%C3%94NIA/57 - Xavantes/3 - Financeiro/Comprovantes/Material de Logistica/25.11.2025 - RELATORIO DESPESAS 2 - ANA MARIA DE PAULA ALVES $ 4.323,67.pdf?csf=1&amp;web=1&amp;e=gX3tyC" xr:uid="{56AB5836-B523-43BD-B39B-AF23B7E9525A}"/>
    <hyperlink ref="J189" r:id="rId308" display="../../../../../../:b:/r/sites/eds/Dados/1 - EXPEDI%C3%87%C3%95ES - OPERANDO NA AMAZ%C3%94NIA/57 - Xavantes/3 - Financeiro/Comprovantes/Material de Logistica/25.11.2025 - RELATORIO DESPESAS 2 - ANA MARIA DE PAULA ALVES $ 4.323,67.pdf?csf=1&amp;web=1&amp;e=gX3tyC" xr:uid="{5368F08A-DB49-41D5-8E0C-106D29C66679}"/>
    <hyperlink ref="J204" r:id="rId309" display="../../../../../../:b:/r/sites/eds/Dados/1 - EXPEDI%C3%87%C3%95ES - OPERANDO NA AMAZ%C3%94NIA/57 - Xavantes/3 - Financeiro/Comprovantes/Alimenta%C3%A7%C3%A3o/25.11.2025 - RELATORIO DESPESAS 2 - ANA MARIA DE PAULA ALVES $ 4.323,67.pdf?csf=1&amp;web=1&amp;e=U7kHgH" xr:uid="{3C4D8D12-BBDD-455B-9090-5C15E34012B1}"/>
    <hyperlink ref="J222" r:id="rId310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C5D16E8A-F6EF-44FA-93A5-682CAB5D8D49}"/>
    <hyperlink ref="J223" r:id="rId311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029BC31A-D9E6-4E3E-A0EC-D9F087BAB969}"/>
    <hyperlink ref="J224" r:id="rId312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32FC035C-70A8-4187-83AC-58A502F89374}"/>
    <hyperlink ref="J225" r:id="rId313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14A4FD30-7C02-49FA-9FB5-16759914C41B}"/>
    <hyperlink ref="J226" r:id="rId314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AA62A634-C4DA-4B32-8437-95CBE7B5F3FD}"/>
    <hyperlink ref="J319" r:id="rId315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018A5720-A8C0-4B25-9228-9FF5C8EDE353}"/>
    <hyperlink ref="J321" r:id="rId316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2BDF17F8-8CE5-4E07-B9FE-26E89990DA8F}"/>
    <hyperlink ref="J322" r:id="rId317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5609993E-B2A6-4A99-A8B5-7467ACF4AD3A}"/>
    <hyperlink ref="J323" r:id="rId318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0A7B10F1-6678-4E8D-B44B-D30C0D866F19}"/>
    <hyperlink ref="J324" r:id="rId319" display="../../../../../../:b:/r/sites/eds/Dados/1 - EXPEDI%C3%87%C3%95ES - OPERANDO NA AMAZ%C3%94NIA/57 - Xavantes/3 - Financeiro/Comprovantes/Material de Logistica/27.11.2025 - RELATORIO DESPESAS - FLAVIO DA SILVA PIGNATI  $ 7.662,63.pdf?csf=1&amp;web=1&amp;e=QjayZr" xr:uid="{471B29CC-8ADA-4E05-B26E-3B7E35889BA1}"/>
    <hyperlink ref="J325" r:id="rId320" display="../../../../../../:b:/r/sites/eds/Dados/1 - EXPEDI%C3%87%C3%95ES - OPERANDO NA AMAZ%C3%94NIA/57 - Xavantes/3 - Financeiro/Comprovantes/Deslocamento de Pessoas/27.11.2025 - Relat%C3%B3rio de despesas - Fernando Jos%C3%A9 da Silva  $ 162,13.pdf?csf=1&amp;web=1&amp;e=mzmU1L" xr:uid="{2A4011A1-9E2D-4A85-B485-8BD16B865F50}"/>
    <hyperlink ref="J298" r:id="rId321" display="../../../../../../:b:/r/sites/eds/Dados/1 - EXPEDI%C3%87%C3%95ES - OPERANDO NA AMAZ%C3%94NIA/57 - Xavantes/3 - Financeiro/Comprovantes/Material de Logistica/27.11.2025 - RELATORIO DESPESAS - SILVANA TERUEL MARTINS   $ 449,82.pdf?csf=1&amp;web=1&amp;e=82JSEf" xr:uid="{192EBC7E-6C63-4B7E-9756-425C3C8331EC}"/>
    <hyperlink ref="J299" r:id="rId322" display="../../../../../../:b:/r/sites/eds/Dados/1 - EXPEDI%C3%87%C3%95ES - OPERANDO NA AMAZ%C3%94NIA/57 - Xavantes/3 - Financeiro/Comprovantes/Material de Logistica/27.11.2025 - RELATORIO DESPESAS - ROBERTA MURASAKI  $ 18.664,12.pdf?csf=1&amp;web=1&amp;e=YYpYwh" xr:uid="{172AB519-923D-4E5C-9FD7-DD3E39003892}"/>
    <hyperlink ref="J265" r:id="rId323" display="../../../../../../:b:/r/sites/eds/Dados/1 - EXPEDI%C3%87%C3%95ES - OPERANDO NA AMAZ%C3%94NIA/57 - Xavantes/3 - Financeiro/Comprovantes/Alimenta%C3%A7%C3%A3o/27.11.2025 - RELATORIO DESPESAS - EDISON CALDAS  $ 1.178,16.pdf?csf=1&amp;web=1&amp;e=9Z7Nmr" xr:uid="{1D0E374A-2475-4825-8852-AEC79F7C4194}"/>
    <hyperlink ref="J268" r:id="rId324" display="../../../../../../:b:/r/sites/eds/Dados/1 - EXPEDI%C3%87%C3%95ES - OPERANDO NA AMAZ%C3%94NIA/57 - Xavantes/3 - Financeiro/Comprovantes/Alimenta%C3%A7%C3%A3o/27.11.2025 - RELATORIO DESPESAS - EDISON CALDAS  $ 1.178,16.pdf?csf=1&amp;web=1&amp;e=9Z7Nmr" xr:uid="{A8FA42EB-C1C7-43DF-B03A-762B52DE3B81}"/>
    <hyperlink ref="J331" r:id="rId325" display="../../../../../../:b:/r/sites/eds/Dados/1 - EXPEDI%C3%87%C3%95ES - OPERANDO NA AMAZ%C3%94NIA/57 - Xavantes/3 - Financeiro/Comprovantes/Alimenta%C3%A7%C3%A3o/11 a 13.01.2026 - ALIMENTA%C3%87%C3%83O  $ 509,78.pdf?csf=1&amp;web=1&amp;e=s3gpMh" xr:uid="{10D665B6-E41E-40A7-B0B5-CD75E593394D}"/>
    <hyperlink ref="J332" r:id="rId326" display="../../../../../../:b:/r/sites/eds/Dados/1 - EXPEDI%C3%87%C3%95ES - OPERANDO NA AMAZ%C3%94NIA/57 - Xavantes/3 - Financeiro/Comprovantes/Alimenta%C3%A7%C3%A3o/14 a 15.01.2026 - ALIMENTA%C3%87%C3%83O  $ 434,12.pdf?csf=1&amp;web=1&amp;e=5sCjrl" xr:uid="{0623A6F3-7BAB-40FC-9F6F-A070BE02AA13}"/>
    <hyperlink ref="J333" r:id="rId327" display="../../../../../../:b:/r/sites/eds/Dados/1 - EXPEDI%C3%87%C3%95ES - OPERANDO NA AMAZ%C3%94NIA/57 - Xavantes/3 - Financeiro/Comprovantes/Alimenta%C3%A7%C3%A3o/16 a 18.01.2026 - ALIMENTA%C3%87%C3%83O  $ 677,57.pdf?csf=1&amp;web=1&amp;e=pG8Gj1" xr:uid="{5B86AAFF-5B4C-4513-B811-8AEF291FC5F9}"/>
    <hyperlink ref="J335" r:id="rId328" display="../../../../../../:b:/r/sites/eds/Dados/1 - EXPEDI%C3%87%C3%95ES - OPERANDO NA AMAZ%C3%94NIA/57 - Xavantes/3 - Financeiro/Comprovantes/Alimenta%C3%A7%C3%A3o/21 a 22.01.2026 - ALIMENTA%C3%87%C3%83O  $ 289,89.pdf?csf=1&amp;web=1&amp;e=eVhScj" xr:uid="{80896589-2F56-443F-A454-EC36A0391CEB}"/>
    <hyperlink ref="J334" r:id="rId329" display="../../../../../../:b:/r/sites/eds/Dados/1 - EXPEDI%C3%87%C3%95ES - OPERANDO NA AMAZ%C3%94NIA/57 - Xavantes/3 - Financeiro/Comprovantes/Alimenta%C3%A7%C3%A3o/19 a 20.01.2026 - ALIMENTA%C3%87%C3%83O  $ 504,54.pdf?csf=1&amp;web=1&amp;e=yj4Cjw" xr:uid="{AE5DDD00-8291-4961-9BD9-6B0633824BB2}"/>
    <hyperlink ref="J23" r:id="rId330" display="../../../../../../:b:/r/sites/eds/Dados/1 - EXPEDI%C3%87%C3%95ES - OPERANDO NA AMAZ%C3%94NIA/57 - Xavantes/3 - Financeiro/Comprovantes/Alimenta%C3%A7%C3%A3o/03.10.2025 - ALIMENTA%C3%87%C3%83O  $ 211,00.pdf?csf=1&amp;web=1&amp;e=SMrhA4" xr:uid="{E2129F29-572F-4C36-8519-4DB3AD14A8DD}"/>
    <hyperlink ref="J34" r:id="rId331" display="../../../../../../:b:/r/sites/eds/Dados/1 - EXPEDI%C3%87%C3%95ES - OPERANDO NA AMAZ%C3%94NIA/57 - Xavantes/3 - Financeiro/Comprovantes/Alimenta%C3%A7%C3%A3o/06.10.2025 - CHURRASCARIA O PANELAOS  $ 127,20.pdf?csf=1&amp;web=1&amp;e=WCEdw3" xr:uid="{AF1E3EE3-6491-45BD-B654-9B0BA7C0254E}"/>
  </hyperlinks>
  <pageMargins left="0.51181102362204722" right="0.51181102362204722" top="0.78740157480314965" bottom="0.78740157480314965" header="0.31496062992125984" footer="0.31496062992125984"/>
  <pageSetup paperSize="9" scale="47" fitToHeight="200" orientation="landscape" horizontalDpi="4294967293" verticalDpi="4294967293" r:id="rId332"/>
  <drawing r:id="rId333"/>
  <tableParts count="1">
    <tablePart r:id="rId33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0E313DD9388542AB4BB052CE60D086" ma:contentTypeVersion="31" ma:contentTypeDescription="Crie um novo documento." ma:contentTypeScope="" ma:versionID="e9266620b280e8f19f7984d718cf3e93">
  <xsd:schema xmlns:xsd="http://www.w3.org/2001/XMLSchema" xmlns:xs="http://www.w3.org/2001/XMLSchema" xmlns:p="http://schemas.microsoft.com/office/2006/metadata/properties" xmlns:ns2="220de417-06c0-4042-9ba6-db06227ede4a" xmlns:ns3="8f913baa-bae8-4f39-9d75-df1830ced32b" xmlns:ns4="4041d2b7-26c2-4ea8-948b-58ae1764ad9e" targetNamespace="http://schemas.microsoft.com/office/2006/metadata/properties" ma:root="true" ma:fieldsID="813c37bd3a1fcc97f511d214df445617" ns2:_="" ns3:_="" ns4:_="">
    <xsd:import namespace="220de417-06c0-4042-9ba6-db06227ede4a"/>
    <xsd:import namespace="8f913baa-bae8-4f39-9d75-df1830ced32b"/>
    <xsd:import namespace="4041d2b7-26c2-4ea8-948b-58ae1764ad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de417-06c0-4042-9ba6-db06227ede4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3dfe4b75-0049-4111-8cfc-24114c314a7e}" ma:internalName="TaxCatchAll" ma:showField="CatchAllData" ma:web="220de417-06c0-4042-9ba6-db06227ed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13baa-bae8-4f39-9d75-df1830ced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description="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description="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description="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ac9a3e-0e2f-4f8e-9aad-005bb949e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1d2b7-26c2-4ea8-948b-58ae1764ad9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913baa-bae8-4f39-9d75-df1830ced32b">
      <Terms xmlns="http://schemas.microsoft.com/office/infopath/2007/PartnerControls"/>
    </lcf76f155ced4ddcb4097134ff3c332f>
    <TaxCatchAll xmlns="220de417-06c0-4042-9ba6-db06227ede4a" xsi:nil="true"/>
    <_dlc_DocId xmlns="220de417-06c0-4042-9ba6-db06227ede4a">NQ3576NKDJSV-898416815-112864</_dlc_DocId>
    <_dlc_DocIdUrl xmlns="220de417-06c0-4042-9ba6-db06227ede4a">
      <Url>https://edsbr02.sharepoint.com/sites/eds/_layouts/15/DocIdRedir.aspx?ID=NQ3576NKDJSV-898416815-112864</Url>
      <Description>NQ3576NKDJSV-898416815-112864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C13F4A0-4783-4024-8FF2-34721BBFF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de417-06c0-4042-9ba6-db06227ede4a"/>
    <ds:schemaRef ds:uri="8f913baa-bae8-4f39-9d75-df1830ced32b"/>
    <ds:schemaRef ds:uri="4041d2b7-26c2-4ea8-948b-58ae1764a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EED5CA-CC65-4DC6-9590-06379DFFF1B8}">
  <ds:schemaRefs>
    <ds:schemaRef ds:uri="http://schemas.microsoft.com/office/2006/metadata/properties"/>
    <ds:schemaRef ds:uri="220de417-06c0-4042-9ba6-db06227ede4a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041d2b7-26c2-4ea8-948b-58ae1764ad9e"/>
    <ds:schemaRef ds:uri="8f913baa-bae8-4f39-9d75-df1830ced32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9DBE23-1926-4EF8-8E68-9AE3BBB7E6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92EEFC-607D-4064-99EC-8721DC92485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CONTROLE despesas</vt:lpstr>
      <vt:lpstr>'CONTROLE despesas'!Area_de_impressao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Genário Kanashiro | EDS</dc:creator>
  <cp:keywords/>
  <dc:description/>
  <cp:lastModifiedBy>Jorge Abrão</cp:lastModifiedBy>
  <cp:revision/>
  <cp:lastPrinted>2026-01-21T12:56:49Z</cp:lastPrinted>
  <dcterms:created xsi:type="dcterms:W3CDTF">2025-06-19T20:44:35Z</dcterms:created>
  <dcterms:modified xsi:type="dcterms:W3CDTF">2026-04-14T14:57:25Z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0x010100510E313DD9388542AB4BB052CE60D086</vt:lpwstr>
  </property>
  <property fmtid="{D5CDD505-2E9C-101B-9397-08002B2CF9AE}" pid="3" name="_dlc_DocIdItemGuid">
    <vt:lpwstr>74fea011-49b8-46fa-8c2b-69450fc63fc0</vt:lpwstr>
  </property>
  <property fmtid="{D5CDD505-2E9C-101B-9397-08002B2CF9AE}" pid="4" name="MediaServiceImageTags">
    <vt:lpwstr/>
  </property>
</Properties>
</file>